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520" activeTab="0"/>
  </bookViews>
  <sheets>
    <sheet name="Титульна сторінка" sheetId="1" r:id="rId1"/>
    <sheet name="1" sheetId="2" r:id="rId2"/>
    <sheet name="1.1" sheetId="3" r:id="rId3"/>
    <sheet name="1.2" sheetId="4" r:id="rId4"/>
    <sheet name="1.3" sheetId="5" r:id="rId5"/>
    <sheet name="1.4" sheetId="6" r:id="rId6"/>
    <sheet name="1.5" sheetId="7" r:id="rId7"/>
  </sheets>
  <definedNames>
    <definedName name="_xlnm.Print_Area" localSheetId="1">'1'!$A$1:$AC$37</definedName>
    <definedName name="_xlnm.Print_Area" localSheetId="0">'Титульна сторінка'!$A$1:$F$4</definedName>
  </definedNames>
  <calcPr fullCalcOnLoad="1"/>
</workbook>
</file>

<file path=xl/sharedStrings.xml><?xml version="1.0" encoding="utf-8"?>
<sst xmlns="http://schemas.openxmlformats.org/spreadsheetml/2006/main" count="303" uniqueCount="61">
  <si>
    <t>Прогнозний період</t>
  </si>
  <si>
    <t>з</t>
  </si>
  <si>
    <t>№</t>
  </si>
  <si>
    <t>електроенергія</t>
  </si>
  <si>
    <t>теплоенергія</t>
  </si>
  <si>
    <t>електрична енергія</t>
  </si>
  <si>
    <t>теплова енергія</t>
  </si>
  <si>
    <t>е/е</t>
  </si>
  <si>
    <t>Сімферопольська ТЕЦ</t>
  </si>
  <si>
    <t>Севастопольська ТЕЦ</t>
  </si>
  <si>
    <t>Камиш - Бурунська ТЕЦ</t>
  </si>
  <si>
    <t>ТЕЦ Сакських теплових мереж</t>
  </si>
  <si>
    <t>Інше</t>
  </si>
  <si>
    <t>Реконструкція, модернізація та будівництво електротехнічного обладнання</t>
  </si>
  <si>
    <t>Реконструкція, модернізація та будівництво теплотехнічного обладнання</t>
  </si>
  <si>
    <t>Реконструкція, модернізація та будівництво будівель і споруд</t>
  </si>
  <si>
    <t>Реконструкція, модернізація та будівництво загальностанційного обладнання</t>
  </si>
  <si>
    <t xml:space="preserve">Звіт щодо виконання інвестиційної програми                                       </t>
  </si>
  <si>
    <t>Відсоток виконання з початку року</t>
  </si>
  <si>
    <t>т/е</t>
  </si>
  <si>
    <t>Затверджений тариф</t>
  </si>
  <si>
    <t>Затверджені тарифи</t>
  </si>
  <si>
    <t>тис. грн без ПДВ</t>
  </si>
  <si>
    <t xml:space="preserve">додаткові джерела фінансування </t>
  </si>
  <si>
    <t>Усього</t>
  </si>
  <si>
    <t>Продовження додатка 2</t>
  </si>
  <si>
    <t>Додаток 2                                                                                             до Порядку формування інвестиційних                                              програм ліцензіатів з виробництва електричної                                           та теплової енергії на теплоелектроцентралях                            та когенераційних установках 
(пункт 5.1 розділу V)</t>
  </si>
  <si>
    <t xml:space="preserve">    "____" ____________ 20___ року</t>
  </si>
  <si>
    <t>(прізвище, ім’я, по батькові)</t>
  </si>
  <si>
    <t>Складові інвестиційної програми</t>
  </si>
  <si>
    <t>Річний план</t>
  </si>
  <si>
    <t xml:space="preserve">Відхилення </t>
  </si>
  <si>
    <t>19=16-3</t>
  </si>
  <si>
    <t xml:space="preserve">1.1. Реконструкція, модернізація та будівництво електротехнічного обладнання               </t>
  </si>
  <si>
    <t xml:space="preserve">1.2. Реконструкція, модернізація та будівництво теплотехнічного обладнання                 </t>
  </si>
  <si>
    <t xml:space="preserve">1.3. Реконструкція, модернізація та будівництво загальностанційного обладнання                 </t>
  </si>
  <si>
    <t xml:space="preserve">1.4. Реконструкція, модернізація та будівництво будівель і споруд                </t>
  </si>
  <si>
    <t xml:space="preserve">1.5. Інше                 </t>
  </si>
  <si>
    <t>усього</t>
  </si>
  <si>
    <t>прибуток</t>
  </si>
  <si>
    <t>амортизація</t>
  </si>
  <si>
    <t>до</t>
  </si>
  <si>
    <t xml:space="preserve"> (підпис)</t>
  </si>
  <si>
    <t>_______________</t>
  </si>
  <si>
    <t>Освоєно згідно з актами виконаних робіт, усього</t>
  </si>
  <si>
    <t>Фактично профінансовано за звітний період</t>
  </si>
  <si>
    <t>Найменування ліцензіата</t>
  </si>
  <si>
    <t>Назва заходів інвестиційної  програми</t>
  </si>
  <si>
    <t>ПРАТ "БІЛОЦЕРКІВСЬКА ТЕЦ"</t>
  </si>
  <si>
    <t>01.01.2015 р.</t>
  </si>
  <si>
    <t>31.12.2015 р.</t>
  </si>
  <si>
    <t>Кривенко Василь Васильович</t>
  </si>
  <si>
    <t>Директор ПРАТ "БІЛОЦЕРКІВСЬКА ТЕЦ"</t>
  </si>
  <si>
    <t>Оновлення проточної частини турбіни ПТ 60-130/13 ст. №2.</t>
  </si>
  <si>
    <t>Оновлення проточної частини турбіни ПТ 60-130/13 ст. №1.</t>
  </si>
  <si>
    <t>Реконструкція 2ПВТ-5,6,7 турбіни ст. №2.</t>
  </si>
  <si>
    <t>Реконструкція системи обліку відпуску теплової енергії з парою 20 ата.</t>
  </si>
  <si>
    <t>Реконструкція газоохолоджувачів генератора ТВФ-60-2 ст.№2.</t>
  </si>
  <si>
    <t>Реконструкція пристрою компенсації ємкісних струмів у мережі 6 кВ Білоцерківської ТЕЦ.</t>
  </si>
  <si>
    <t xml:space="preserve">1. Загальний звіт з виконання інвестиційної програми за 2015 рік.                  </t>
  </si>
  <si>
    <t>_______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</si>
</sst>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</numFmts>
  <fonts count="51">
    <font>
      <sz val="10"/>
      <name val="Arial"/>
      <family val="0"/>
    </font>
    <font>
      <sz val="8"/>
      <name val="Arial"/>
      <family val="0"/>
    </font>
    <font>
      <sz val="10"/>
      <name val="PragmaticaCTT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1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33" applyFont="1" applyProtection="1">
      <alignment/>
      <protection/>
    </xf>
    <xf numFmtId="0" fontId="0" fillId="0" borderId="0" xfId="33" applyFont="1" applyProtection="1">
      <alignment/>
      <protection/>
    </xf>
    <xf numFmtId="0" fontId="0" fillId="0" borderId="0" xfId="33" applyFont="1" applyFill="1" applyProtection="1">
      <alignment/>
      <protection/>
    </xf>
    <xf numFmtId="0" fontId="2" fillId="0" borderId="0" xfId="33" applyFont="1">
      <alignment/>
      <protection/>
    </xf>
    <xf numFmtId="0" fontId="0" fillId="0" borderId="0" xfId="33" applyFont="1" applyFill="1" applyBorder="1" applyProtection="1">
      <alignment/>
      <protection/>
    </xf>
    <xf numFmtId="0" fontId="2" fillId="0" borderId="0" xfId="33" applyFont="1" applyBorder="1">
      <alignment/>
      <protection/>
    </xf>
    <xf numFmtId="0" fontId="0" fillId="0" borderId="0" xfId="33" applyFont="1" applyBorder="1" applyProtection="1">
      <alignment/>
      <protection/>
    </xf>
    <xf numFmtId="0" fontId="2" fillId="0" borderId="0" xfId="33" applyFont="1" applyFill="1">
      <alignment/>
      <protection/>
    </xf>
    <xf numFmtId="180" fontId="6" fillId="0" borderId="10" xfId="33" applyNumberFormat="1" applyFont="1" applyBorder="1" applyAlignment="1">
      <alignment horizontal="right"/>
      <protection/>
    </xf>
    <xf numFmtId="180" fontId="6" fillId="0" borderId="11" xfId="33" applyNumberFormat="1" applyFont="1" applyBorder="1" applyAlignment="1">
      <alignment horizontal="right"/>
      <protection/>
    </xf>
    <xf numFmtId="180" fontId="6" fillId="0" borderId="12" xfId="33" applyNumberFormat="1" applyFont="1" applyBorder="1" applyAlignment="1">
      <alignment horizontal="right"/>
      <protection/>
    </xf>
    <xf numFmtId="180" fontId="6" fillId="0" borderId="13" xfId="33" applyNumberFormat="1" applyFont="1" applyBorder="1" applyAlignment="1">
      <alignment horizontal="right"/>
      <protection/>
    </xf>
    <xf numFmtId="180" fontId="6" fillId="0" borderId="14" xfId="33" applyNumberFormat="1" applyFont="1" applyBorder="1" applyAlignment="1">
      <alignment horizontal="right"/>
      <protection/>
    </xf>
    <xf numFmtId="180" fontId="6" fillId="0" borderId="15" xfId="33" applyNumberFormat="1" applyFont="1" applyBorder="1" applyAlignment="1">
      <alignment horizontal="right"/>
      <protection/>
    </xf>
    <xf numFmtId="0" fontId="2" fillId="0" borderId="0" xfId="33" applyFont="1" applyFill="1" applyBorder="1">
      <alignment/>
      <protection/>
    </xf>
    <xf numFmtId="180" fontId="6" fillId="0" borderId="0" xfId="33" applyNumberFormat="1" applyFont="1" applyBorder="1" applyAlignment="1">
      <alignment horizontal="right"/>
      <protection/>
    </xf>
    <xf numFmtId="0" fontId="2" fillId="33" borderId="0" xfId="33" applyFont="1" applyFill="1">
      <alignment/>
      <protection/>
    </xf>
    <xf numFmtId="4" fontId="6" fillId="0" borderId="16" xfId="33" applyNumberFormat="1" applyFont="1" applyBorder="1" applyAlignment="1">
      <alignment vertical="center"/>
      <protection/>
    </xf>
    <xf numFmtId="4" fontId="6" fillId="34" borderId="16" xfId="33" applyNumberFormat="1" applyFont="1" applyFill="1" applyBorder="1" applyAlignment="1">
      <alignment vertical="center"/>
      <protection/>
    </xf>
    <xf numFmtId="4" fontId="7" fillId="0" borderId="16" xfId="33" applyNumberFormat="1" applyFont="1" applyFill="1" applyBorder="1" applyAlignment="1">
      <alignment horizontal="right"/>
      <protection/>
    </xf>
    <xf numFmtId="4" fontId="6" fillId="0" borderId="16" xfId="33" applyNumberFormat="1" applyFont="1" applyFill="1" applyBorder="1" applyAlignment="1">
      <alignment horizontal="right"/>
      <protection/>
    </xf>
    <xf numFmtId="4" fontId="6" fillId="0" borderId="17" xfId="33" applyNumberFormat="1" applyFont="1" applyFill="1" applyBorder="1" applyAlignment="1">
      <alignment horizontal="right"/>
      <protection/>
    </xf>
    <xf numFmtId="180" fontId="6" fillId="0" borderId="18" xfId="33" applyNumberFormat="1" applyFont="1" applyBorder="1" applyAlignment="1">
      <alignment horizontal="right"/>
      <protection/>
    </xf>
    <xf numFmtId="180" fontId="6" fillId="0" borderId="12" xfId="33" applyNumberFormat="1" applyFont="1" applyBorder="1">
      <alignment/>
      <protection/>
    </xf>
    <xf numFmtId="4" fontId="7" fillId="0" borderId="19" xfId="33" applyNumberFormat="1" applyFont="1" applyBorder="1" applyAlignment="1">
      <alignment vertical="center"/>
      <protection/>
    </xf>
    <xf numFmtId="4" fontId="6" fillId="0" borderId="16" xfId="33" applyNumberFormat="1" applyFont="1" applyBorder="1" applyAlignment="1">
      <alignment vertical="center" wrapText="1"/>
      <protection/>
    </xf>
    <xf numFmtId="4" fontId="7" fillId="34" borderId="20" xfId="33" applyNumberFormat="1" applyFont="1" applyFill="1" applyBorder="1" applyAlignment="1">
      <alignment horizontal="right" vertical="center"/>
      <protection/>
    </xf>
    <xf numFmtId="0" fontId="6" fillId="0" borderId="21" xfId="33" applyFont="1" applyBorder="1" applyAlignment="1">
      <alignment vertical="center"/>
      <protection/>
    </xf>
    <xf numFmtId="0" fontId="6" fillId="34" borderId="21" xfId="33" applyFont="1" applyFill="1" applyBorder="1" applyAlignment="1">
      <alignment vertical="center"/>
      <protection/>
    </xf>
    <xf numFmtId="4" fontId="7" fillId="0" borderId="21" xfId="33" applyNumberFormat="1" applyFont="1" applyFill="1" applyBorder="1" applyAlignment="1">
      <alignment horizontal="right"/>
      <protection/>
    </xf>
    <xf numFmtId="4" fontId="6" fillId="0" borderId="21" xfId="33" applyNumberFormat="1" applyFont="1" applyFill="1" applyBorder="1" applyAlignment="1">
      <alignment horizontal="right"/>
      <protection/>
    </xf>
    <xf numFmtId="0" fontId="6" fillId="0" borderId="22" xfId="33" applyFont="1" applyFill="1" applyBorder="1" applyAlignment="1">
      <alignment horizontal="right"/>
      <protection/>
    </xf>
    <xf numFmtId="180" fontId="6" fillId="0" borderId="20" xfId="33" applyNumberFormat="1" applyFont="1" applyBorder="1" applyAlignment="1">
      <alignment horizontal="right"/>
      <protection/>
    </xf>
    <xf numFmtId="180" fontId="6" fillId="0" borderId="23" xfId="33" applyNumberFormat="1" applyFont="1" applyBorder="1" applyAlignment="1">
      <alignment horizontal="right"/>
      <protection/>
    </xf>
    <xf numFmtId="180" fontId="6" fillId="0" borderId="21" xfId="33" applyNumberFormat="1" applyFont="1" applyBorder="1" applyAlignment="1">
      <alignment horizontal="right"/>
      <protection/>
    </xf>
    <xf numFmtId="180" fontId="6" fillId="0" borderId="24" xfId="33" applyNumberFormat="1" applyFont="1" applyBorder="1">
      <alignment/>
      <protection/>
    </xf>
    <xf numFmtId="180" fontId="6" fillId="0" borderId="25" xfId="33" applyNumberFormat="1" applyFont="1" applyBorder="1" applyAlignment="1">
      <alignment horizontal="right"/>
      <protection/>
    </xf>
    <xf numFmtId="180" fontId="6" fillId="0" borderId="26" xfId="33" applyNumberFormat="1" applyFont="1" applyBorder="1" applyAlignment="1">
      <alignment horizontal="right"/>
      <protection/>
    </xf>
    <xf numFmtId="180" fontId="6" fillId="0" borderId="10" xfId="33" applyNumberFormat="1" applyFont="1" applyBorder="1">
      <alignment/>
      <protection/>
    </xf>
    <xf numFmtId="180" fontId="6" fillId="0" borderId="17" xfId="33" applyNumberFormat="1" applyFont="1" applyBorder="1" applyAlignment="1">
      <alignment horizontal="right"/>
      <protection/>
    </xf>
    <xf numFmtId="180" fontId="6" fillId="0" borderId="27" xfId="33" applyNumberFormat="1" applyFont="1" applyBorder="1" applyAlignment="1">
      <alignment horizontal="right"/>
      <protection/>
    </xf>
    <xf numFmtId="180" fontId="6" fillId="0" borderId="28" xfId="33" applyNumberFormat="1" applyFont="1" applyBorder="1" applyAlignment="1">
      <alignment horizontal="right"/>
      <protection/>
    </xf>
    <xf numFmtId="180" fontId="6" fillId="0" borderId="14" xfId="33" applyNumberFormat="1" applyFont="1" applyBorder="1">
      <alignment/>
      <protection/>
    </xf>
    <xf numFmtId="180" fontId="6" fillId="0" borderId="29" xfId="33" applyNumberFormat="1" applyFont="1" applyBorder="1" applyAlignment="1">
      <alignment horizontal="right"/>
      <protection/>
    </xf>
    <xf numFmtId="180" fontId="6" fillId="0" borderId="30" xfId="33" applyNumberFormat="1" applyFont="1" applyBorder="1" applyAlignment="1">
      <alignment horizontal="right"/>
      <protection/>
    </xf>
    <xf numFmtId="4" fontId="7" fillId="34" borderId="31" xfId="33" applyNumberFormat="1" applyFont="1" applyFill="1" applyBorder="1" applyAlignment="1">
      <alignment vertical="center"/>
      <protection/>
    </xf>
    <xf numFmtId="4" fontId="6" fillId="0" borderId="32" xfId="33" applyNumberFormat="1" applyFont="1" applyBorder="1" applyAlignment="1">
      <alignment vertical="center"/>
      <protection/>
    </xf>
    <xf numFmtId="4" fontId="6" fillId="34" borderId="32" xfId="33" applyNumberFormat="1" applyFont="1" applyFill="1" applyBorder="1" applyAlignment="1">
      <alignment vertical="center"/>
      <protection/>
    </xf>
    <xf numFmtId="4" fontId="7" fillId="0" borderId="32" xfId="33" applyNumberFormat="1" applyFont="1" applyFill="1" applyBorder="1" applyAlignment="1">
      <alignment horizontal="right"/>
      <protection/>
    </xf>
    <xf numFmtId="4" fontId="6" fillId="0" borderId="32" xfId="33" applyNumberFormat="1" applyFont="1" applyFill="1" applyBorder="1" applyAlignment="1">
      <alignment horizontal="right"/>
      <protection/>
    </xf>
    <xf numFmtId="4" fontId="6" fillId="0" borderId="26" xfId="33" applyNumberFormat="1" applyFont="1" applyFill="1" applyBorder="1" applyAlignment="1">
      <alignment horizontal="right"/>
      <protection/>
    </xf>
    <xf numFmtId="180" fontId="6" fillId="0" borderId="31" xfId="33" applyNumberFormat="1" applyFont="1" applyBorder="1" applyAlignment="1">
      <alignment horizontal="right"/>
      <protection/>
    </xf>
    <xf numFmtId="180" fontId="6" fillId="0" borderId="32" xfId="33" applyNumberFormat="1" applyFont="1" applyBorder="1" applyAlignment="1">
      <alignment horizontal="right"/>
      <protection/>
    </xf>
    <xf numFmtId="4" fontId="7" fillId="0" borderId="20" xfId="33" applyNumberFormat="1" applyFont="1" applyBorder="1" applyAlignment="1">
      <alignment vertical="center"/>
      <protection/>
    </xf>
    <xf numFmtId="4" fontId="6" fillId="34" borderId="21" xfId="33" applyNumberFormat="1" applyFont="1" applyFill="1" applyBorder="1" applyAlignment="1">
      <alignment vertical="center"/>
      <protection/>
    </xf>
    <xf numFmtId="4" fontId="6" fillId="0" borderId="22" xfId="33" applyNumberFormat="1" applyFont="1" applyFill="1" applyBorder="1" applyAlignment="1">
      <alignment horizontal="right"/>
      <protection/>
    </xf>
    <xf numFmtId="180" fontId="6" fillId="0" borderId="33" xfId="33" applyNumberFormat="1" applyFont="1" applyBorder="1" applyAlignment="1">
      <alignment horizontal="right"/>
      <protection/>
    </xf>
    <xf numFmtId="180" fontId="6" fillId="0" borderId="22" xfId="33" applyNumberFormat="1" applyFont="1" applyBorder="1" applyAlignment="1">
      <alignment horizontal="right"/>
      <protection/>
    </xf>
    <xf numFmtId="0" fontId="9" fillId="0" borderId="30" xfId="33" applyFont="1" applyFill="1" applyBorder="1" applyAlignment="1" applyProtection="1">
      <alignment horizontal="center" vertical="center"/>
      <protection/>
    </xf>
    <xf numFmtId="0" fontId="3" fillId="0" borderId="30" xfId="33" applyFont="1" applyFill="1" applyBorder="1" applyAlignment="1" applyProtection="1">
      <alignment horizontal="center" vertical="center"/>
      <protection/>
    </xf>
    <xf numFmtId="14" fontId="3" fillId="0" borderId="30" xfId="33" applyNumberFormat="1" applyFont="1" applyFill="1" applyBorder="1" applyAlignment="1" applyProtection="1">
      <alignment horizontal="center" vertical="center"/>
      <protection locked="0"/>
    </xf>
    <xf numFmtId="0" fontId="8" fillId="0" borderId="20" xfId="33" applyFont="1" applyBorder="1" applyAlignment="1">
      <alignment vertical="center"/>
      <protection/>
    </xf>
    <xf numFmtId="0" fontId="8" fillId="0" borderId="21" xfId="33" applyFont="1" applyBorder="1" applyAlignment="1">
      <alignment vertical="center"/>
      <protection/>
    </xf>
    <xf numFmtId="0" fontId="9" fillId="0" borderId="29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/>
      <protection/>
    </xf>
    <xf numFmtId="0" fontId="6" fillId="0" borderId="34" xfId="33" applyFont="1" applyBorder="1" applyAlignment="1">
      <alignment horizontal="center"/>
      <protection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/>
      <protection/>
    </xf>
    <xf numFmtId="0" fontId="6" fillId="0" borderId="35" xfId="33" applyFont="1" applyBorder="1" applyAlignment="1">
      <alignment horizontal="center"/>
      <protection/>
    </xf>
    <xf numFmtId="0" fontId="6" fillId="0" borderId="23" xfId="33" applyFont="1" applyBorder="1" applyAlignment="1">
      <alignment horizontal="center"/>
      <protection/>
    </xf>
    <xf numFmtId="0" fontId="9" fillId="0" borderId="33" xfId="33" applyFont="1" applyBorder="1" applyAlignment="1">
      <alignment horizontal="center" vertical="center" wrapText="1"/>
      <protection/>
    </xf>
    <xf numFmtId="0" fontId="9" fillId="0" borderId="23" xfId="33" applyFont="1" applyBorder="1" applyAlignment="1">
      <alignment horizontal="center"/>
      <protection/>
    </xf>
    <xf numFmtId="0" fontId="3" fillId="0" borderId="23" xfId="33" applyFont="1" applyBorder="1" applyAlignment="1">
      <alignment horizontal="center" vertical="center" textRotation="90" wrapText="1"/>
      <protection/>
    </xf>
    <xf numFmtId="0" fontId="3" fillId="0" borderId="24" xfId="33" applyFont="1" applyBorder="1" applyAlignment="1">
      <alignment horizontal="center" vertical="center" textRotation="90" wrapText="1"/>
      <protection/>
    </xf>
    <xf numFmtId="0" fontId="11" fillId="0" borderId="36" xfId="33" applyFont="1" applyBorder="1" applyAlignment="1">
      <alignment horizontal="center" vertical="center" wrapText="1"/>
      <protection/>
    </xf>
    <xf numFmtId="0" fontId="11" fillId="0" borderId="37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center"/>
      <protection/>
    </xf>
    <xf numFmtId="0" fontId="8" fillId="0" borderId="38" xfId="33" applyFont="1" applyBorder="1">
      <alignment/>
      <protection/>
    </xf>
    <xf numFmtId="0" fontId="8" fillId="0" borderId="39" xfId="33" applyFont="1" applyBorder="1">
      <alignment/>
      <protection/>
    </xf>
    <xf numFmtId="0" fontId="8" fillId="0" borderId="29" xfId="33" applyFont="1" applyBorder="1" applyAlignment="1">
      <alignment horizontal="center" vertical="center" wrapText="1"/>
      <protection/>
    </xf>
    <xf numFmtId="0" fontId="8" fillId="0" borderId="30" xfId="33" applyFont="1" applyBorder="1" applyAlignment="1">
      <alignment horizontal="center" vertical="center" wrapText="1"/>
      <protection/>
    </xf>
    <xf numFmtId="0" fontId="9" fillId="0" borderId="29" xfId="33" applyFont="1" applyBorder="1" applyAlignment="1">
      <alignment horizontal="center" vertical="center" wrapText="1"/>
      <protection/>
    </xf>
    <xf numFmtId="0" fontId="10" fillId="0" borderId="30" xfId="33" applyFont="1" applyBorder="1" applyAlignment="1">
      <alignment horizontal="left" vertical="center" wrapText="1"/>
      <protection/>
    </xf>
    <xf numFmtId="0" fontId="9" fillId="0" borderId="40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left" vertical="center" wrapText="1"/>
      <protection/>
    </xf>
    <xf numFmtId="0" fontId="8" fillId="0" borderId="10" xfId="33" applyFont="1" applyBorder="1">
      <alignment/>
      <protection/>
    </xf>
    <xf numFmtId="0" fontId="9" fillId="0" borderId="41" xfId="33" applyFont="1" applyBorder="1" applyAlignment="1">
      <alignment wrapText="1"/>
      <protection/>
    </xf>
    <xf numFmtId="4" fontId="12" fillId="0" borderId="31" xfId="33" applyNumberFormat="1" applyFont="1" applyBorder="1" applyAlignment="1">
      <alignment horizontal="right" vertical="center"/>
      <protection/>
    </xf>
    <xf numFmtId="4" fontId="12" fillId="0" borderId="32" xfId="33" applyNumberFormat="1" applyFont="1" applyBorder="1" applyAlignment="1">
      <alignment horizontal="right" vertical="center"/>
      <protection/>
    </xf>
    <xf numFmtId="4" fontId="12" fillId="0" borderId="26" xfId="33" applyNumberFormat="1" applyFont="1" applyBorder="1" applyAlignment="1">
      <alignment horizontal="right" vertical="center"/>
      <protection/>
    </xf>
    <xf numFmtId="4" fontId="12" fillId="0" borderId="25" xfId="33" applyNumberFormat="1" applyFont="1" applyFill="1" applyBorder="1" applyAlignment="1">
      <alignment horizontal="right"/>
      <protection/>
    </xf>
    <xf numFmtId="4" fontId="6" fillId="0" borderId="42" xfId="33" applyNumberFormat="1" applyFont="1" applyBorder="1" applyAlignment="1">
      <alignment horizontal="right"/>
      <protection/>
    </xf>
    <xf numFmtId="4" fontId="12" fillId="0" borderId="11" xfId="33" applyNumberFormat="1" applyFont="1" applyBorder="1" applyAlignment="1">
      <alignment horizontal="right"/>
      <protection/>
    </xf>
    <xf numFmtId="0" fontId="8" fillId="0" borderId="0" xfId="33" applyFont="1">
      <alignment/>
      <protection/>
    </xf>
    <xf numFmtId="0" fontId="8" fillId="0" borderId="12" xfId="33" applyFont="1" applyBorder="1">
      <alignment/>
      <protection/>
    </xf>
    <xf numFmtId="0" fontId="9" fillId="0" borderId="43" xfId="33" applyFont="1" applyBorder="1" applyAlignment="1">
      <alignment wrapText="1"/>
      <protection/>
    </xf>
    <xf numFmtId="0" fontId="8" fillId="0" borderId="19" xfId="33" applyFont="1" applyBorder="1">
      <alignment/>
      <protection/>
    </xf>
    <xf numFmtId="0" fontId="8" fillId="0" borderId="16" xfId="33" applyFont="1" applyBorder="1">
      <alignment/>
      <protection/>
    </xf>
    <xf numFmtId="0" fontId="8" fillId="0" borderId="17" xfId="33" applyFont="1" applyBorder="1">
      <alignment/>
      <protection/>
    </xf>
    <xf numFmtId="0" fontId="8" fillId="0" borderId="18" xfId="33" applyFont="1" applyFill="1" applyBorder="1" applyAlignment="1">
      <alignment horizontal="right"/>
      <protection/>
    </xf>
    <xf numFmtId="0" fontId="6" fillId="0" borderId="16" xfId="33" applyFont="1" applyFill="1" applyBorder="1" applyAlignment="1">
      <alignment horizontal="right"/>
      <protection/>
    </xf>
    <xf numFmtId="0" fontId="6" fillId="0" borderId="44" xfId="33" applyFont="1" applyBorder="1" applyAlignment="1">
      <alignment horizontal="right"/>
      <protection/>
    </xf>
    <xf numFmtId="0" fontId="8" fillId="0" borderId="13" xfId="33" applyFont="1" applyBorder="1" applyAlignment="1">
      <alignment horizontal="right"/>
      <protection/>
    </xf>
    <xf numFmtId="0" fontId="8" fillId="0" borderId="14" xfId="33" applyFont="1" applyBorder="1">
      <alignment/>
      <protection/>
    </xf>
    <xf numFmtId="0" fontId="9" fillId="0" borderId="45" xfId="33" applyFont="1" applyBorder="1" applyAlignment="1">
      <alignment wrapText="1"/>
      <protection/>
    </xf>
    <xf numFmtId="0" fontId="8" fillId="0" borderId="46" xfId="33" applyFont="1" applyBorder="1">
      <alignment/>
      <protection/>
    </xf>
    <xf numFmtId="0" fontId="8" fillId="0" borderId="47" xfId="33" applyFont="1" applyBorder="1">
      <alignment/>
      <protection/>
    </xf>
    <xf numFmtId="0" fontId="8" fillId="0" borderId="28" xfId="33" applyFont="1" applyBorder="1">
      <alignment/>
      <protection/>
    </xf>
    <xf numFmtId="0" fontId="8" fillId="0" borderId="27" xfId="33" applyFont="1" applyFill="1" applyBorder="1" applyAlignment="1">
      <alignment horizontal="right"/>
      <protection/>
    </xf>
    <xf numFmtId="0" fontId="6" fillId="0" borderId="47" xfId="33" applyFont="1" applyFill="1" applyBorder="1" applyAlignment="1">
      <alignment horizontal="right"/>
      <protection/>
    </xf>
    <xf numFmtId="0" fontId="6" fillId="0" borderId="48" xfId="33" applyFont="1" applyBorder="1" applyAlignment="1">
      <alignment horizontal="right"/>
      <protection/>
    </xf>
    <xf numFmtId="0" fontId="8" fillId="0" borderId="15" xfId="33" applyFont="1" applyBorder="1" applyAlignment="1">
      <alignment horizontal="right"/>
      <protection/>
    </xf>
    <xf numFmtId="0" fontId="8" fillId="0" borderId="0" xfId="33" applyFont="1" applyBorder="1">
      <alignment/>
      <protection/>
    </xf>
    <xf numFmtId="0" fontId="8" fillId="0" borderId="0" xfId="33" applyFont="1" applyFill="1" applyBorder="1">
      <alignment/>
      <protection/>
    </xf>
    <xf numFmtId="0" fontId="3" fillId="0" borderId="49" xfId="33" applyFont="1" applyBorder="1" applyAlignment="1">
      <alignment horizontal="center" vertical="center" textRotation="90" wrapText="1"/>
      <protection/>
    </xf>
    <xf numFmtId="4" fontId="6" fillId="0" borderId="30" xfId="33" applyNumberFormat="1" applyFont="1" applyFill="1" applyBorder="1" applyAlignment="1">
      <alignment horizontal="right"/>
      <protection/>
    </xf>
    <xf numFmtId="0" fontId="6" fillId="0" borderId="30" xfId="33" applyFont="1" applyFill="1" applyBorder="1" applyAlignment="1">
      <alignment horizontal="right"/>
      <protection/>
    </xf>
    <xf numFmtId="180" fontId="6" fillId="0" borderId="24" xfId="33" applyNumberFormat="1" applyFont="1" applyBorder="1" applyAlignment="1">
      <alignment horizontal="right"/>
      <protection/>
    </xf>
    <xf numFmtId="0" fontId="13" fillId="0" borderId="0" xfId="54" applyFont="1" applyFill="1" applyAlignment="1" applyProtection="1">
      <alignment horizontal="left"/>
      <protection hidden="1"/>
    </xf>
    <xf numFmtId="0" fontId="3" fillId="0" borderId="29" xfId="33" applyFont="1" applyBorder="1" applyAlignment="1">
      <alignment horizontal="center" vertical="center" wrapText="1"/>
      <protection/>
    </xf>
    <xf numFmtId="0" fontId="3" fillId="0" borderId="29" xfId="33" applyFont="1" applyBorder="1" applyAlignment="1">
      <alignment horizontal="center" vertical="center"/>
      <protection/>
    </xf>
    <xf numFmtId="0" fontId="3" fillId="0" borderId="40" xfId="33" applyFont="1" applyBorder="1" applyAlignment="1">
      <alignment horizontal="center" vertical="center"/>
      <protection/>
    </xf>
    <xf numFmtId="0" fontId="3" fillId="0" borderId="30" xfId="33" applyFont="1" applyBorder="1" applyAlignment="1">
      <alignment horizontal="center" vertical="center"/>
      <protection/>
    </xf>
    <xf numFmtId="180" fontId="6" fillId="0" borderId="29" xfId="33" applyNumberFormat="1" applyFont="1" applyBorder="1" applyAlignment="1">
      <alignment horizontal="right" vertical="center"/>
      <protection/>
    </xf>
    <xf numFmtId="180" fontId="6" fillId="0" borderId="23" xfId="33" applyNumberFormat="1" applyFont="1" applyFill="1" applyBorder="1" applyAlignment="1">
      <alignment horizontal="right" vertical="center"/>
      <protection/>
    </xf>
    <xf numFmtId="180" fontId="6" fillId="0" borderId="24" xfId="33" applyNumberFormat="1" applyFont="1" applyBorder="1" applyAlignment="1">
      <alignment horizontal="right" vertical="center"/>
      <protection/>
    </xf>
    <xf numFmtId="180" fontId="6" fillId="0" borderId="30" xfId="33" applyNumberFormat="1" applyFont="1" applyBorder="1" applyAlignment="1">
      <alignment horizontal="right" vertical="center"/>
      <protection/>
    </xf>
    <xf numFmtId="180" fontId="6" fillId="0" borderId="24" xfId="33" applyNumberFormat="1" applyFont="1" applyBorder="1" applyAlignment="1">
      <alignment vertical="center"/>
      <protection/>
    </xf>
    <xf numFmtId="180" fontId="6" fillId="0" borderId="30" xfId="33" applyNumberFormat="1" applyFont="1" applyFill="1" applyBorder="1" applyAlignment="1">
      <alignment horizontal="right" vertical="center"/>
      <protection/>
    </xf>
    <xf numFmtId="180" fontId="6" fillId="0" borderId="23" xfId="33" applyNumberFormat="1" applyFont="1" applyBorder="1" applyAlignment="1">
      <alignment horizontal="right" vertical="center"/>
      <protection/>
    </xf>
    <xf numFmtId="180" fontId="6" fillId="0" borderId="20" xfId="33" applyNumberFormat="1" applyFont="1" applyBorder="1" applyAlignment="1">
      <alignment horizontal="right" vertical="center"/>
      <protection/>
    </xf>
    <xf numFmtId="180" fontId="6" fillId="0" borderId="21" xfId="33" applyNumberFormat="1" applyFont="1" applyBorder="1" applyAlignment="1">
      <alignment horizontal="right" vertical="center"/>
      <protection/>
    </xf>
    <xf numFmtId="180" fontId="6" fillId="0" borderId="22" xfId="33" applyNumberFormat="1" applyFont="1" applyBorder="1" applyAlignment="1">
      <alignment horizontal="right" vertical="center"/>
      <protection/>
    </xf>
    <xf numFmtId="180" fontId="6" fillId="0" borderId="30" xfId="33" applyNumberFormat="1" applyFont="1" applyFill="1" applyBorder="1" applyAlignment="1">
      <alignment horizontal="right"/>
      <protection/>
    </xf>
    <xf numFmtId="180" fontId="6" fillId="0" borderId="11" xfId="33" applyNumberFormat="1" applyFont="1" applyBorder="1" applyAlignment="1">
      <alignment horizontal="right" vertical="center"/>
      <protection/>
    </xf>
    <xf numFmtId="180" fontId="6" fillId="0" borderId="20" xfId="33" applyNumberFormat="1" applyFont="1" applyFill="1" applyBorder="1" applyAlignment="1">
      <alignment horizontal="right"/>
      <protection/>
    </xf>
    <xf numFmtId="180" fontId="6" fillId="0" borderId="21" xfId="33" applyNumberFormat="1" applyFont="1" applyFill="1" applyBorder="1" applyAlignment="1">
      <alignment horizontal="right"/>
      <protection/>
    </xf>
    <xf numFmtId="180" fontId="6" fillId="0" borderId="22" xfId="33" applyNumberFormat="1" applyFont="1" applyFill="1" applyBorder="1" applyAlignment="1">
      <alignment horizontal="right"/>
      <protection/>
    </xf>
    <xf numFmtId="9" fontId="6" fillId="0" borderId="24" xfId="59" applyFont="1" applyBorder="1" applyAlignment="1">
      <alignment vertical="center"/>
    </xf>
    <xf numFmtId="0" fontId="13" fillId="0" borderId="0" xfId="54" applyFont="1" applyFill="1" applyAlignment="1" applyProtection="1">
      <alignment/>
      <protection hidden="1"/>
    </xf>
    <xf numFmtId="9" fontId="6" fillId="0" borderId="24" xfId="59" applyFont="1" applyFill="1" applyBorder="1" applyAlignment="1">
      <alignment vertical="center"/>
    </xf>
    <xf numFmtId="0" fontId="16" fillId="0" borderId="30" xfId="33" applyFont="1" applyBorder="1" applyAlignment="1">
      <alignment horizontal="center" vertical="top" wrapText="1"/>
      <protection/>
    </xf>
    <xf numFmtId="0" fontId="2" fillId="0" borderId="0" xfId="33" applyFont="1" applyAlignment="1" applyProtection="1">
      <alignment horizontal="center"/>
      <protection/>
    </xf>
    <xf numFmtId="0" fontId="4" fillId="0" borderId="0" xfId="43" applyFont="1" applyBorder="1" applyAlignment="1" applyProtection="1">
      <alignment horizontal="center" vertical="center" wrapText="1"/>
      <protection/>
    </xf>
    <xf numFmtId="0" fontId="6" fillId="0" borderId="29" xfId="33" applyFont="1" applyFill="1" applyBorder="1" applyAlignment="1" applyProtection="1">
      <alignment horizontal="center" vertical="center" wrapText="1"/>
      <protection/>
    </xf>
    <xf numFmtId="0" fontId="6" fillId="0" borderId="23" xfId="33" applyFont="1" applyFill="1" applyBorder="1" applyAlignment="1" applyProtection="1">
      <alignment horizontal="center" vertical="center" wrapText="1"/>
      <protection/>
    </xf>
    <xf numFmtId="0" fontId="6" fillId="0" borderId="24" xfId="33" applyFont="1" applyFill="1" applyBorder="1" applyAlignment="1" applyProtection="1">
      <alignment horizontal="center" vertical="center" wrapText="1"/>
      <protection/>
    </xf>
    <xf numFmtId="0" fontId="9" fillId="0" borderId="29" xfId="33" applyNumberFormat="1" applyFont="1" applyFill="1" applyBorder="1" applyAlignment="1" applyProtection="1">
      <alignment horizontal="center" vertical="center"/>
      <protection/>
    </xf>
    <xf numFmtId="0" fontId="9" fillId="0" borderId="23" xfId="33" applyNumberFormat="1" applyFont="1" applyFill="1" applyBorder="1" applyAlignment="1" applyProtection="1">
      <alignment horizontal="center" vertical="center"/>
      <protection/>
    </xf>
    <xf numFmtId="0" fontId="9" fillId="0" borderId="24" xfId="33" applyNumberFormat="1" applyFont="1" applyFill="1" applyBorder="1" applyAlignment="1" applyProtection="1">
      <alignment horizontal="center" vertical="center"/>
      <protection/>
    </xf>
    <xf numFmtId="14" fontId="3" fillId="0" borderId="29" xfId="33" applyNumberFormat="1" applyFont="1" applyFill="1" applyBorder="1" applyAlignment="1" applyProtection="1">
      <alignment horizontal="center" vertical="center"/>
      <protection/>
    </xf>
    <xf numFmtId="0" fontId="3" fillId="0" borderId="24" xfId="33" applyFont="1" applyBorder="1">
      <alignment/>
      <protection/>
    </xf>
    <xf numFmtId="0" fontId="2" fillId="0" borderId="0" xfId="33" applyFont="1" applyFill="1" applyBorder="1" applyAlignment="1">
      <alignment horizontal="center" vertical="center"/>
      <protection/>
    </xf>
    <xf numFmtId="0" fontId="13" fillId="0" borderId="0" xfId="33" applyFont="1" applyFill="1" applyAlignment="1">
      <alignment horizontal="left" vertical="top" wrapText="1"/>
      <protection/>
    </xf>
    <xf numFmtId="0" fontId="15" fillId="0" borderId="0" xfId="33" applyFont="1" applyAlignment="1">
      <alignment horizontal="left" vertical="top"/>
      <protection/>
    </xf>
    <xf numFmtId="0" fontId="13" fillId="0" borderId="0" xfId="54" applyFont="1" applyFill="1" applyAlignment="1" applyProtection="1">
      <alignment horizontal="left"/>
      <protection hidden="1"/>
    </xf>
    <xf numFmtId="0" fontId="3" fillId="0" borderId="0" xfId="33" applyFont="1" applyAlignment="1">
      <alignment horizontal="center"/>
      <protection/>
    </xf>
    <xf numFmtId="0" fontId="8" fillId="0" borderId="0" xfId="33" applyFont="1" applyFill="1" applyAlignment="1">
      <alignment horizont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center"/>
      <protection/>
    </xf>
    <xf numFmtId="180" fontId="6" fillId="0" borderId="0" xfId="33" applyNumberFormat="1" applyFont="1" applyBorder="1" applyAlignment="1">
      <alignment horizontal="center"/>
      <protection/>
    </xf>
    <xf numFmtId="0" fontId="3" fillId="0" borderId="0" xfId="33" applyFont="1" applyAlignment="1">
      <alignment horizontal="right"/>
      <protection/>
    </xf>
    <xf numFmtId="0" fontId="6" fillId="0" borderId="0" xfId="33" applyFont="1" applyBorder="1" applyAlignment="1">
      <alignment horizontal="left" vertical="center" wrapText="1"/>
      <protection/>
    </xf>
    <xf numFmtId="0" fontId="10" fillId="0" borderId="0" xfId="33" applyFont="1" applyBorder="1" applyAlignment="1">
      <alignment horizontal="left"/>
      <protection/>
    </xf>
    <xf numFmtId="0" fontId="3" fillId="0" borderId="34" xfId="33" applyFont="1" applyBorder="1" applyAlignment="1">
      <alignment horizontal="right" vertical="center"/>
      <protection/>
    </xf>
    <xf numFmtId="0" fontId="9" fillId="0" borderId="34" xfId="33" applyFont="1" applyBorder="1" applyAlignment="1">
      <alignment horizontal="right" vertical="center"/>
      <protection/>
    </xf>
    <xf numFmtId="0" fontId="9" fillId="0" borderId="50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51" xfId="33" applyFont="1" applyBorder="1" applyAlignment="1">
      <alignment horizontal="center" vertical="center" wrapText="1"/>
      <protection/>
    </xf>
    <xf numFmtId="0" fontId="9" fillId="0" borderId="52" xfId="33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 vertical="center" wrapText="1"/>
      <protection/>
    </xf>
    <xf numFmtId="0" fontId="9" fillId="0" borderId="53" xfId="33" applyFont="1" applyBorder="1" applyAlignment="1">
      <alignment horizontal="center" vertical="center" wrapText="1"/>
      <protection/>
    </xf>
    <xf numFmtId="0" fontId="9" fillId="0" borderId="54" xfId="33" applyFont="1" applyBorder="1" applyAlignment="1">
      <alignment horizontal="center" vertical="center" textRotation="90" wrapText="1"/>
      <protection/>
    </xf>
    <xf numFmtId="0" fontId="9" fillId="0" borderId="33" xfId="33" applyFont="1" applyBorder="1" applyAlignment="1">
      <alignment horizontal="center" vertical="center" textRotation="90" wrapText="1"/>
      <protection/>
    </xf>
    <xf numFmtId="0" fontId="9" fillId="0" borderId="49" xfId="33" applyFont="1" applyBorder="1" applyAlignment="1">
      <alignment horizontal="center" vertical="center" textRotation="90" wrapText="1"/>
      <protection/>
    </xf>
    <xf numFmtId="0" fontId="6" fillId="0" borderId="29" xfId="33" applyFont="1" applyBorder="1" applyAlignment="1">
      <alignment horizontal="left" vertical="center" wrapText="1"/>
      <protection/>
    </xf>
    <xf numFmtId="0" fontId="6" fillId="0" borderId="24" xfId="33" applyFont="1" applyBorder="1" applyAlignment="1">
      <alignment horizontal="left" vertical="center" wrapText="1"/>
      <protection/>
    </xf>
    <xf numFmtId="0" fontId="10" fillId="0" borderId="55" xfId="33" applyFont="1" applyBorder="1" applyAlignment="1">
      <alignment horizontal="center" vertical="center"/>
      <protection/>
    </xf>
    <xf numFmtId="0" fontId="10" fillId="0" borderId="50" xfId="33" applyFont="1" applyBorder="1" applyAlignment="1">
      <alignment horizontal="center" vertical="center"/>
      <protection/>
    </xf>
    <xf numFmtId="0" fontId="10" fillId="0" borderId="52" xfId="33" applyFont="1" applyBorder="1" applyAlignment="1">
      <alignment horizontal="center" vertical="center"/>
      <protection/>
    </xf>
    <xf numFmtId="0" fontId="9" fillId="0" borderId="56" xfId="33" applyFont="1" applyBorder="1" applyAlignment="1">
      <alignment horizontal="center" vertical="center" wrapText="1"/>
      <protection/>
    </xf>
    <xf numFmtId="0" fontId="9" fillId="0" borderId="29" xfId="33" applyFont="1" applyBorder="1" applyAlignment="1">
      <alignment horizontal="center" vertical="center"/>
      <protection/>
    </xf>
    <xf numFmtId="0" fontId="9" fillId="0" borderId="23" xfId="33" applyFont="1" applyBorder="1" applyAlignment="1">
      <alignment horizontal="center" vertical="center"/>
      <protection/>
    </xf>
    <xf numFmtId="0" fontId="9" fillId="0" borderId="57" xfId="33" applyFont="1" applyBorder="1" applyAlignment="1">
      <alignment horizontal="center" vertical="center"/>
      <protection/>
    </xf>
    <xf numFmtId="0" fontId="9" fillId="0" borderId="58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left" vertical="center"/>
      <protection/>
    </xf>
    <xf numFmtId="0" fontId="9" fillId="0" borderId="55" xfId="33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 vertical="center" wrapText="1"/>
      <protection/>
    </xf>
    <xf numFmtId="0" fontId="3" fillId="0" borderId="33" xfId="33" applyFont="1" applyBorder="1" applyAlignment="1">
      <alignment horizontal="center" vertical="center" textRotation="90" wrapText="1"/>
      <protection/>
    </xf>
    <xf numFmtId="0" fontId="6" fillId="0" borderId="54" xfId="33" applyFont="1" applyBorder="1" applyAlignment="1">
      <alignment horizontal="center" vertical="center"/>
      <protection/>
    </xf>
    <xf numFmtId="0" fontId="6" fillId="0" borderId="33" xfId="33" applyFont="1" applyBorder="1" applyAlignment="1">
      <alignment horizontal="center" vertical="center"/>
      <protection/>
    </xf>
    <xf numFmtId="0" fontId="6" fillId="0" borderId="49" xfId="33" applyFont="1" applyBorder="1" applyAlignment="1">
      <alignment horizontal="center" vertical="center"/>
      <protection/>
    </xf>
    <xf numFmtId="0" fontId="11" fillId="0" borderId="39" xfId="33" applyFont="1" applyBorder="1" applyAlignment="1">
      <alignment horizontal="center" vertical="center" wrapText="1"/>
      <protection/>
    </xf>
    <xf numFmtId="0" fontId="11" fillId="0" borderId="59" xfId="33" applyFont="1" applyBorder="1" applyAlignment="1">
      <alignment horizontal="center" vertical="center" wrapText="1"/>
      <protection/>
    </xf>
    <xf numFmtId="0" fontId="11" fillId="0" borderId="38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9" fillId="0" borderId="36" xfId="33" applyFont="1" applyBorder="1" applyAlignment="1">
      <alignment horizontal="center"/>
      <protection/>
    </xf>
    <xf numFmtId="0" fontId="8" fillId="0" borderId="59" xfId="33" applyFont="1" applyBorder="1" applyAlignment="1">
      <alignment horizontal="center"/>
      <protection/>
    </xf>
    <xf numFmtId="0" fontId="9" fillId="0" borderId="37" xfId="33" applyFont="1" applyBorder="1" applyAlignment="1">
      <alignment horizontal="center"/>
      <protection/>
    </xf>
    <xf numFmtId="0" fontId="6" fillId="0" borderId="0" xfId="33" applyFont="1" applyBorder="1" applyAlignment="1">
      <alignment horizontal="center" vertical="center"/>
      <protection/>
    </xf>
    <xf numFmtId="0" fontId="9" fillId="0" borderId="22" xfId="33" applyFont="1" applyBorder="1" applyAlignment="1">
      <alignment horizontal="center" vertical="center"/>
      <protection/>
    </xf>
    <xf numFmtId="0" fontId="9" fillId="0" borderId="24" xfId="33" applyFont="1" applyBorder="1" applyAlignment="1">
      <alignment horizontal="center" vertical="center"/>
      <protection/>
    </xf>
    <xf numFmtId="0" fontId="6" fillId="0" borderId="54" xfId="33" applyFont="1" applyBorder="1" applyAlignment="1">
      <alignment horizontal="center" vertical="center" wrapText="1"/>
      <protection/>
    </xf>
    <xf numFmtId="0" fontId="6" fillId="0" borderId="33" xfId="33" applyFont="1" applyBorder="1" applyAlignment="1">
      <alignment horizontal="center" vertical="center" wrapText="1"/>
      <protection/>
    </xf>
    <xf numFmtId="0" fontId="6" fillId="0" borderId="49" xfId="3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nkre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28.00390625" style="2" customWidth="1"/>
    <col min="2" max="2" width="4.421875" style="2" customWidth="1"/>
    <col min="3" max="3" width="21.28125" style="2" customWidth="1"/>
    <col min="4" max="4" width="4.8515625" style="2" customWidth="1"/>
    <col min="5" max="5" width="16.57421875" style="2" customWidth="1"/>
    <col min="6" max="6" width="25.7109375" style="2" customWidth="1"/>
    <col min="7" max="16384" width="9.140625" style="2" customWidth="1"/>
  </cols>
  <sheetData>
    <row r="1" spans="1:7" s="1" customFormat="1" ht="213.75" customHeight="1" thickBot="1">
      <c r="A1" s="144"/>
      <c r="B1" s="144"/>
      <c r="C1" s="144"/>
      <c r="D1" s="155" t="s">
        <v>26</v>
      </c>
      <c r="E1" s="156"/>
      <c r="F1" s="156"/>
      <c r="G1" s="156"/>
    </row>
    <row r="2" spans="1:6" ht="36.75" customHeight="1" thickBot="1">
      <c r="A2" s="146" t="s">
        <v>17</v>
      </c>
      <c r="B2" s="147"/>
      <c r="C2" s="147"/>
      <c r="D2" s="147"/>
      <c r="E2" s="147"/>
      <c r="F2" s="148"/>
    </row>
    <row r="3" spans="1:6" ht="45.75" customHeight="1" thickBot="1">
      <c r="A3" s="59" t="s">
        <v>46</v>
      </c>
      <c r="B3" s="149" t="s">
        <v>48</v>
      </c>
      <c r="C3" s="150"/>
      <c r="D3" s="150"/>
      <c r="E3" s="150"/>
      <c r="F3" s="151"/>
    </row>
    <row r="4" spans="1:6" ht="22.5" customHeight="1" thickBot="1">
      <c r="A4" s="59" t="s">
        <v>0</v>
      </c>
      <c r="B4" s="60" t="s">
        <v>1</v>
      </c>
      <c r="C4" s="61" t="s">
        <v>49</v>
      </c>
      <c r="D4" s="60" t="s">
        <v>41</v>
      </c>
      <c r="E4" s="152" t="s">
        <v>50</v>
      </c>
      <c r="F4" s="153"/>
    </row>
    <row r="5" spans="1:8" ht="12.75">
      <c r="A5" s="3"/>
      <c r="B5" s="3"/>
      <c r="C5" s="3"/>
      <c r="D5" s="3"/>
      <c r="E5" s="3"/>
      <c r="F5" s="3"/>
      <c r="H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3"/>
      <c r="C8" s="3"/>
      <c r="D8" s="3"/>
      <c r="E8" s="3"/>
      <c r="F8" s="3"/>
    </row>
    <row r="9" spans="1:6" ht="12.75">
      <c r="A9" s="5"/>
      <c r="B9" s="5"/>
      <c r="C9" s="5"/>
      <c r="D9" s="5"/>
      <c r="E9" s="5"/>
      <c r="F9" s="5"/>
    </row>
    <row r="10" spans="1:6" ht="12.75">
      <c r="A10" s="154"/>
      <c r="B10" s="154"/>
      <c r="C10" s="154"/>
      <c r="D10" s="154"/>
      <c r="E10" s="154"/>
      <c r="F10" s="154"/>
    </row>
    <row r="11" spans="1:6" ht="12.75">
      <c r="A11" s="5"/>
      <c r="B11" s="5"/>
      <c r="C11" s="5"/>
      <c r="D11" s="5"/>
      <c r="E11" s="5"/>
      <c r="F11" s="5"/>
    </row>
    <row r="12" spans="1:6" ht="12.75">
      <c r="A12" s="5"/>
      <c r="B12" s="5"/>
      <c r="C12" s="5"/>
      <c r="D12" s="5"/>
      <c r="E12" s="5"/>
      <c r="F12" s="5"/>
    </row>
    <row r="13" spans="1:6" ht="12.75">
      <c r="A13" s="5"/>
      <c r="B13" s="5"/>
      <c r="C13" s="5"/>
      <c r="D13" s="5"/>
      <c r="E13" s="5"/>
      <c r="F13" s="5"/>
    </row>
    <row r="14" spans="1:6" ht="12.75">
      <c r="A14" s="5"/>
      <c r="B14" s="5"/>
      <c r="C14" s="5"/>
      <c r="D14" s="5"/>
      <c r="E14" s="5"/>
      <c r="F14" s="5"/>
    </row>
    <row r="15" spans="1:6" ht="12.75">
      <c r="A15" s="6"/>
      <c r="B15" s="6"/>
      <c r="C15" s="6"/>
      <c r="D15" s="6"/>
      <c r="E15" s="7"/>
      <c r="F15" s="7"/>
    </row>
    <row r="16" spans="1:6" ht="12.75">
      <c r="A16" s="145"/>
      <c r="B16" s="145"/>
      <c r="C16" s="145"/>
      <c r="D16" s="145"/>
      <c r="E16" s="145"/>
      <c r="F16" s="145"/>
    </row>
    <row r="17" spans="1:6" ht="12.75">
      <c r="A17" s="145"/>
      <c r="B17" s="145"/>
      <c r="C17" s="145"/>
      <c r="D17" s="145"/>
      <c r="E17" s="145"/>
      <c r="F17" s="145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7"/>
      <c r="B20" s="7"/>
      <c r="C20" s="7"/>
      <c r="D20" s="7"/>
      <c r="E20" s="7"/>
      <c r="F20" s="7"/>
    </row>
    <row r="21" spans="1:6" ht="12.75">
      <c r="A21" s="7"/>
      <c r="B21" s="7"/>
      <c r="C21" s="7"/>
      <c r="D21" s="7"/>
      <c r="E21" s="7"/>
      <c r="F21" s="7"/>
    </row>
    <row r="22" spans="1:6" ht="12.75">
      <c r="A22" s="7"/>
      <c r="B22" s="7"/>
      <c r="C22" s="7"/>
      <c r="D22" s="7"/>
      <c r="E22" s="7"/>
      <c r="F22" s="7"/>
    </row>
    <row r="23" spans="1:6" ht="12.75">
      <c r="A23" s="7"/>
      <c r="B23" s="7"/>
      <c r="C23" s="7"/>
      <c r="D23" s="7"/>
      <c r="E23" s="7"/>
      <c r="F23" s="7"/>
    </row>
  </sheetData>
  <sheetProtection/>
  <mergeCells count="7">
    <mergeCell ref="A1:C1"/>
    <mergeCell ref="A16:F17"/>
    <mergeCell ref="A2:F2"/>
    <mergeCell ref="B3:F3"/>
    <mergeCell ref="E4:F4"/>
    <mergeCell ref="A10:F10"/>
    <mergeCell ref="D1:G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zoomScale="75" zoomScaleNormal="75" zoomScaleSheetLayoutView="75" zoomScalePageLayoutView="0" workbookViewId="0" topLeftCell="A1">
      <selection activeCell="B32" sqref="B32"/>
    </sheetView>
  </sheetViews>
  <sheetFormatPr defaultColWidth="9.140625" defaultRowHeight="12.75"/>
  <cols>
    <col min="1" max="1" width="3.57421875" style="4" customWidth="1"/>
    <col min="2" max="2" width="56.28125" style="4" customWidth="1"/>
    <col min="3" max="3" width="14.57421875" style="4" hidden="1" customWidth="1"/>
    <col min="4" max="4" width="17.57421875" style="4" hidden="1" customWidth="1"/>
    <col min="5" max="5" width="16.421875" style="4" hidden="1" customWidth="1"/>
    <col min="6" max="6" width="16.140625" style="4" hidden="1" customWidth="1"/>
    <col min="7" max="7" width="15.00390625" style="17" hidden="1" customWidth="1"/>
    <col min="8" max="8" width="16.421875" style="4" hidden="1" customWidth="1"/>
    <col min="9" max="9" width="17.140625" style="4" hidden="1" customWidth="1"/>
    <col min="10" max="10" width="17.00390625" style="4" hidden="1" customWidth="1"/>
    <col min="11" max="11" width="15.7109375" style="4" customWidth="1"/>
    <col min="12" max="20" width="10.7109375" style="4" customWidth="1"/>
    <col min="21" max="22" width="12.7109375" style="4" hidden="1" customWidth="1"/>
    <col min="23" max="29" width="10.7109375" style="4" customWidth="1"/>
    <col min="30" max="16384" width="9.140625" style="4" customWidth="1"/>
  </cols>
  <sheetData>
    <row r="1" spans="16:17" ht="15.75">
      <c r="P1" s="158">
        <v>2</v>
      </c>
      <c r="Q1" s="158"/>
    </row>
    <row r="2" spans="16:29" ht="15.75">
      <c r="P2" s="158"/>
      <c r="Q2" s="158"/>
      <c r="T2" s="163" t="s">
        <v>25</v>
      </c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8.75">
      <c r="A3" s="201" t="s">
        <v>59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1:29" ht="14.25" customHeight="1" thickBot="1">
      <c r="A4" s="166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</row>
    <row r="5" spans="1:29" ht="16.5" customHeight="1" thickBot="1">
      <c r="A5" s="179" t="s">
        <v>2</v>
      </c>
      <c r="B5" s="191" t="s">
        <v>29</v>
      </c>
      <c r="C5" s="62"/>
      <c r="D5" s="63"/>
      <c r="E5" s="63"/>
      <c r="F5" s="63"/>
      <c r="G5" s="63"/>
      <c r="H5" s="63"/>
      <c r="I5" s="63"/>
      <c r="J5" s="63"/>
      <c r="K5" s="202" t="s">
        <v>30</v>
      </c>
      <c r="L5" s="184"/>
      <c r="M5" s="184"/>
      <c r="N5" s="184"/>
      <c r="O5" s="184"/>
      <c r="P5" s="184"/>
      <c r="Q5" s="184"/>
      <c r="R5" s="183" t="s">
        <v>45</v>
      </c>
      <c r="S5" s="184"/>
      <c r="T5" s="184"/>
      <c r="U5" s="184"/>
      <c r="V5" s="184"/>
      <c r="W5" s="184"/>
      <c r="X5" s="184"/>
      <c r="Y5" s="184"/>
      <c r="Z5" s="203"/>
      <c r="AA5" s="174" t="s">
        <v>44</v>
      </c>
      <c r="AB5" s="174" t="s">
        <v>18</v>
      </c>
      <c r="AC5" s="174" t="s">
        <v>31</v>
      </c>
    </row>
    <row r="6" spans="1:29" ht="18.75" customHeight="1" thickBot="1">
      <c r="A6" s="180"/>
      <c r="B6" s="192"/>
      <c r="C6" s="65"/>
      <c r="D6" s="65"/>
      <c r="E6" s="65"/>
      <c r="F6" s="65"/>
      <c r="G6" s="66"/>
      <c r="H6" s="66"/>
      <c r="I6" s="66"/>
      <c r="J6" s="66"/>
      <c r="K6" s="182" t="s">
        <v>38</v>
      </c>
      <c r="L6" s="188" t="s">
        <v>3</v>
      </c>
      <c r="M6" s="189"/>
      <c r="N6" s="182"/>
      <c r="O6" s="188" t="s">
        <v>4</v>
      </c>
      <c r="P6" s="189"/>
      <c r="Q6" s="182"/>
      <c r="R6" s="168" t="s">
        <v>3</v>
      </c>
      <c r="S6" s="169"/>
      <c r="T6" s="170"/>
      <c r="U6" s="68"/>
      <c r="V6" s="68"/>
      <c r="W6" s="168" t="s">
        <v>4</v>
      </c>
      <c r="X6" s="169"/>
      <c r="Y6" s="170"/>
      <c r="Z6" s="182" t="s">
        <v>38</v>
      </c>
      <c r="AA6" s="175"/>
      <c r="AB6" s="175"/>
      <c r="AC6" s="175"/>
    </row>
    <row r="7" spans="1:29" ht="18.75" customHeight="1" thickBot="1">
      <c r="A7" s="180"/>
      <c r="B7" s="192"/>
      <c r="C7" s="69"/>
      <c r="D7" s="69"/>
      <c r="E7" s="69"/>
      <c r="F7" s="69"/>
      <c r="G7" s="70"/>
      <c r="H7" s="70"/>
      <c r="I7" s="70"/>
      <c r="J7" s="70"/>
      <c r="K7" s="170"/>
      <c r="L7" s="171"/>
      <c r="M7" s="172"/>
      <c r="N7" s="173"/>
      <c r="O7" s="171"/>
      <c r="P7" s="172"/>
      <c r="Q7" s="173"/>
      <c r="R7" s="171"/>
      <c r="S7" s="172"/>
      <c r="T7" s="173"/>
      <c r="U7" s="72"/>
      <c r="V7" s="72"/>
      <c r="W7" s="171"/>
      <c r="X7" s="172"/>
      <c r="Y7" s="173"/>
      <c r="Z7" s="170"/>
      <c r="AA7" s="175"/>
      <c r="AB7" s="175"/>
      <c r="AC7" s="175"/>
    </row>
    <row r="8" spans="1:29" ht="80.25" customHeight="1" thickBot="1">
      <c r="A8" s="180"/>
      <c r="B8" s="192"/>
      <c r="C8" s="185" t="s">
        <v>20</v>
      </c>
      <c r="D8" s="185"/>
      <c r="E8" s="185"/>
      <c r="F8" s="186"/>
      <c r="G8" s="183" t="s">
        <v>21</v>
      </c>
      <c r="H8" s="184"/>
      <c r="I8" s="184"/>
      <c r="J8" s="184"/>
      <c r="K8" s="170"/>
      <c r="L8" s="190" t="s">
        <v>23</v>
      </c>
      <c r="M8" s="116" t="s">
        <v>39</v>
      </c>
      <c r="N8" s="116" t="s">
        <v>40</v>
      </c>
      <c r="O8" s="190" t="s">
        <v>23</v>
      </c>
      <c r="P8" s="116" t="s">
        <v>39</v>
      </c>
      <c r="Q8" s="116" t="s">
        <v>40</v>
      </c>
      <c r="R8" s="190" t="s">
        <v>23</v>
      </c>
      <c r="S8" s="116" t="s">
        <v>39</v>
      </c>
      <c r="T8" s="116" t="s">
        <v>40</v>
      </c>
      <c r="U8" s="73"/>
      <c r="V8" s="74"/>
      <c r="W8" s="190" t="s">
        <v>23</v>
      </c>
      <c r="X8" s="116" t="s">
        <v>39</v>
      </c>
      <c r="Y8" s="116" t="s">
        <v>40</v>
      </c>
      <c r="Z8" s="170"/>
      <c r="AA8" s="176"/>
      <c r="AB8" s="176"/>
      <c r="AC8" s="176"/>
    </row>
    <row r="9" spans="1:29" ht="16.5" customHeight="1" hidden="1">
      <c r="A9" s="181"/>
      <c r="B9" s="193"/>
      <c r="C9" s="75" t="s">
        <v>5</v>
      </c>
      <c r="D9" s="194" t="s">
        <v>6</v>
      </c>
      <c r="E9" s="194"/>
      <c r="F9" s="195"/>
      <c r="G9" s="76" t="s">
        <v>5</v>
      </c>
      <c r="H9" s="196" t="s">
        <v>6</v>
      </c>
      <c r="I9" s="197"/>
      <c r="J9" s="197"/>
      <c r="K9" s="77"/>
      <c r="L9" s="190"/>
      <c r="M9" s="71"/>
      <c r="N9" s="67"/>
      <c r="O9" s="190"/>
      <c r="P9" s="67"/>
      <c r="Q9" s="67"/>
      <c r="R9" s="190"/>
      <c r="S9" s="198" t="s">
        <v>7</v>
      </c>
      <c r="T9" s="199"/>
      <c r="U9" s="200" t="s">
        <v>19</v>
      </c>
      <c r="V9" s="199"/>
      <c r="W9" s="190"/>
      <c r="X9" s="78"/>
      <c r="Y9" s="78"/>
      <c r="Z9" s="78"/>
      <c r="AA9" s="78"/>
      <c r="AB9" s="79"/>
      <c r="AC9" s="80"/>
    </row>
    <row r="10" spans="1:29" ht="14.25" customHeight="1" thickBot="1" thickTop="1">
      <c r="A10" s="81">
        <v>1</v>
      </c>
      <c r="B10" s="81">
        <v>2</v>
      </c>
      <c r="C10" s="81">
        <v>1</v>
      </c>
      <c r="D10" s="81">
        <v>1</v>
      </c>
      <c r="E10" s="81">
        <v>1</v>
      </c>
      <c r="F10" s="81">
        <v>1</v>
      </c>
      <c r="G10" s="81">
        <v>1</v>
      </c>
      <c r="H10" s="81">
        <v>1</v>
      </c>
      <c r="I10" s="81">
        <v>1</v>
      </c>
      <c r="J10" s="81">
        <v>1</v>
      </c>
      <c r="K10" s="81">
        <v>3</v>
      </c>
      <c r="L10" s="81">
        <v>4</v>
      </c>
      <c r="M10" s="81">
        <v>5</v>
      </c>
      <c r="N10" s="82">
        <v>6</v>
      </c>
      <c r="O10" s="81">
        <v>7</v>
      </c>
      <c r="P10" s="82">
        <v>8</v>
      </c>
      <c r="Q10" s="81">
        <v>9</v>
      </c>
      <c r="R10" s="81">
        <v>10</v>
      </c>
      <c r="S10" s="82">
        <v>11</v>
      </c>
      <c r="T10" s="81">
        <v>12</v>
      </c>
      <c r="U10" s="82">
        <v>22</v>
      </c>
      <c r="V10" s="81">
        <v>23</v>
      </c>
      <c r="W10" s="82">
        <v>13</v>
      </c>
      <c r="X10" s="81">
        <v>14</v>
      </c>
      <c r="Y10" s="82">
        <v>15</v>
      </c>
      <c r="Z10" s="81">
        <v>16</v>
      </c>
      <c r="AA10" s="81">
        <v>17</v>
      </c>
      <c r="AB10" s="81">
        <v>18</v>
      </c>
      <c r="AC10" s="82" t="s">
        <v>32</v>
      </c>
    </row>
    <row r="11" spans="1:29" ht="39.75" customHeight="1" thickBot="1">
      <c r="A11" s="121">
        <v>1</v>
      </c>
      <c r="B11" s="84" t="s">
        <v>13</v>
      </c>
      <c r="C11" s="54">
        <v>22.32</v>
      </c>
      <c r="D11" s="55"/>
      <c r="E11" s="55"/>
      <c r="F11" s="55"/>
      <c r="G11" s="30">
        <v>28.21</v>
      </c>
      <c r="H11" s="31"/>
      <c r="I11" s="31"/>
      <c r="J11" s="56"/>
      <c r="K11" s="126">
        <f>SUM(L11:Q11)</f>
        <v>0</v>
      </c>
      <c r="L11" s="130"/>
      <c r="M11" s="125"/>
      <c r="N11" s="125"/>
      <c r="O11" s="125"/>
      <c r="P11" s="128"/>
      <c r="Q11" s="131"/>
      <c r="R11" s="128"/>
      <c r="S11" s="131">
        <v>757.2</v>
      </c>
      <c r="T11" s="128"/>
      <c r="U11" s="132"/>
      <c r="V11" s="133"/>
      <c r="W11" s="134"/>
      <c r="X11" s="128"/>
      <c r="Y11" s="128"/>
      <c r="Z11" s="127">
        <f>SUM(R11:Y11)</f>
        <v>757.2</v>
      </c>
      <c r="AA11" s="127">
        <v>757.2</v>
      </c>
      <c r="AB11" s="140"/>
      <c r="AC11" s="129">
        <f>Z11-K11</f>
        <v>757.2</v>
      </c>
    </row>
    <row r="12" spans="1:29" ht="39.75" customHeight="1" thickBot="1">
      <c r="A12" s="122">
        <v>2</v>
      </c>
      <c r="B12" s="84" t="s">
        <v>14</v>
      </c>
      <c r="C12" s="46"/>
      <c r="D12" s="47">
        <v>92.39</v>
      </c>
      <c r="E12" s="47">
        <v>99.61</v>
      </c>
      <c r="F12" s="48"/>
      <c r="G12" s="49">
        <v>32.85</v>
      </c>
      <c r="H12" s="50">
        <v>92.39</v>
      </c>
      <c r="I12" s="50">
        <v>124.5</v>
      </c>
      <c r="J12" s="51"/>
      <c r="K12" s="126">
        <f>SUM(L12:Q12)</f>
        <v>7753.200000000001</v>
      </c>
      <c r="L12" s="130"/>
      <c r="M12" s="125"/>
      <c r="N12" s="125">
        <v>6544.6</v>
      </c>
      <c r="O12" s="125"/>
      <c r="P12" s="128"/>
      <c r="Q12" s="131">
        <v>1208.6</v>
      </c>
      <c r="R12" s="128"/>
      <c r="S12" s="131">
        <v>470.5</v>
      </c>
      <c r="T12" s="128">
        <v>6544.631184</v>
      </c>
      <c r="U12" s="33"/>
      <c r="V12" s="35"/>
      <c r="W12" s="134"/>
      <c r="X12" s="128"/>
      <c r="Y12" s="128">
        <v>1208.568816</v>
      </c>
      <c r="Z12" s="127">
        <f>SUM(R12:Y12)</f>
        <v>8223.7</v>
      </c>
      <c r="AA12" s="127">
        <v>8223.67287</v>
      </c>
      <c r="AB12" s="140">
        <f>AA12/K12</f>
        <v>1.0606811213434453</v>
      </c>
      <c r="AC12" s="129">
        <f>Z12-K12</f>
        <v>470.5</v>
      </c>
    </row>
    <row r="13" spans="1:29" ht="39.75" customHeight="1" thickBot="1">
      <c r="A13" s="123">
        <v>3</v>
      </c>
      <c r="B13" s="86" t="s">
        <v>16</v>
      </c>
      <c r="C13" s="25">
        <v>28.77</v>
      </c>
      <c r="D13" s="26">
        <v>103.48</v>
      </c>
      <c r="E13" s="26">
        <v>118.27</v>
      </c>
      <c r="F13" s="19"/>
      <c r="G13" s="20">
        <v>36.35</v>
      </c>
      <c r="H13" s="21">
        <v>103.48</v>
      </c>
      <c r="I13" s="21">
        <v>148.84</v>
      </c>
      <c r="J13" s="22"/>
      <c r="K13" s="126">
        <f>SUM(L13:Q13)</f>
        <v>0</v>
      </c>
      <c r="L13" s="130"/>
      <c r="M13" s="125"/>
      <c r="N13" s="125"/>
      <c r="O13" s="125"/>
      <c r="P13" s="128"/>
      <c r="Q13" s="131"/>
      <c r="R13" s="128"/>
      <c r="S13" s="128"/>
      <c r="T13" s="128"/>
      <c r="U13" s="33"/>
      <c r="V13" s="35"/>
      <c r="W13" s="134"/>
      <c r="X13" s="128"/>
      <c r="Y13" s="128"/>
      <c r="Z13" s="127">
        <f>SUM(R13:Y13)</f>
        <v>0</v>
      </c>
      <c r="AA13" s="119"/>
      <c r="AB13" s="140"/>
      <c r="AC13" s="129">
        <f>Z13-K13</f>
        <v>0</v>
      </c>
    </row>
    <row r="14" spans="1:29" ht="39.75" customHeight="1" thickBot="1">
      <c r="A14" s="124">
        <v>4</v>
      </c>
      <c r="B14" s="84" t="s">
        <v>15</v>
      </c>
      <c r="C14" s="25">
        <v>25</v>
      </c>
      <c r="D14" s="18">
        <v>101.59</v>
      </c>
      <c r="E14" s="18">
        <v>108.55</v>
      </c>
      <c r="F14" s="19"/>
      <c r="G14" s="20">
        <v>30.72</v>
      </c>
      <c r="H14" s="21">
        <v>101.59</v>
      </c>
      <c r="I14" s="21">
        <v>143.06</v>
      </c>
      <c r="J14" s="22"/>
      <c r="K14" s="126">
        <f>SUM(L14:Q14)</f>
        <v>0</v>
      </c>
      <c r="L14" s="130"/>
      <c r="M14" s="125"/>
      <c r="N14" s="125"/>
      <c r="O14" s="125"/>
      <c r="P14" s="128"/>
      <c r="Q14" s="131"/>
      <c r="R14" s="128"/>
      <c r="S14" s="128"/>
      <c r="T14" s="128"/>
      <c r="U14" s="33"/>
      <c r="V14" s="35"/>
      <c r="W14" s="134"/>
      <c r="X14" s="128"/>
      <c r="Y14" s="128"/>
      <c r="Z14" s="127">
        <f>SUM(R14:Y14)</f>
        <v>0</v>
      </c>
      <c r="AA14" s="119"/>
      <c r="AB14" s="140"/>
      <c r="AC14" s="129">
        <f>Z14-K14</f>
        <v>0</v>
      </c>
    </row>
    <row r="15" spans="1:29" ht="39.75" customHeight="1" thickBot="1">
      <c r="A15" s="124">
        <v>5</v>
      </c>
      <c r="B15" s="84" t="s">
        <v>12</v>
      </c>
      <c r="C15" s="25">
        <v>20.8</v>
      </c>
      <c r="D15" s="18">
        <v>87.66</v>
      </c>
      <c r="E15" s="18">
        <v>95.32</v>
      </c>
      <c r="F15" s="19"/>
      <c r="G15" s="20">
        <v>26.13</v>
      </c>
      <c r="H15" s="21">
        <v>87.66</v>
      </c>
      <c r="I15" s="21">
        <v>119.68</v>
      </c>
      <c r="J15" s="22"/>
      <c r="K15" s="126">
        <f>SUM(L15:Q15)</f>
        <v>0</v>
      </c>
      <c r="L15" s="130"/>
      <c r="M15" s="125"/>
      <c r="N15" s="125"/>
      <c r="O15" s="125"/>
      <c r="P15" s="128"/>
      <c r="Q15" s="131"/>
      <c r="R15" s="128"/>
      <c r="S15" s="136">
        <v>369.48005</v>
      </c>
      <c r="T15" s="128"/>
      <c r="U15" s="52"/>
      <c r="V15" s="53"/>
      <c r="W15" s="134"/>
      <c r="X15" s="128"/>
      <c r="Y15" s="128"/>
      <c r="Z15" s="127">
        <f>SUM(R15:Y15)</f>
        <v>369.48005</v>
      </c>
      <c r="AA15" s="128">
        <v>369.48005</v>
      </c>
      <c r="AB15" s="140"/>
      <c r="AC15" s="129">
        <f>Z15-K15</f>
        <v>369.48005</v>
      </c>
    </row>
    <row r="16" spans="1:29" ht="39.75" customHeight="1" thickBot="1">
      <c r="A16" s="177" t="s">
        <v>24</v>
      </c>
      <c r="B16" s="178"/>
      <c r="C16" s="27"/>
      <c r="D16" s="28">
        <v>98.18</v>
      </c>
      <c r="E16" s="28">
        <v>106.02</v>
      </c>
      <c r="F16" s="29"/>
      <c r="G16" s="30">
        <v>41.47</v>
      </c>
      <c r="H16" s="31"/>
      <c r="I16" s="31"/>
      <c r="J16" s="32"/>
      <c r="K16" s="125">
        <f>SUM(K11:K15)</f>
        <v>7753.200000000001</v>
      </c>
      <c r="L16" s="125">
        <f aca="true" t="shared" si="0" ref="L16:AC16">SUM(L11:L15)</f>
        <v>0</v>
      </c>
      <c r="M16" s="125">
        <f t="shared" si="0"/>
        <v>0</v>
      </c>
      <c r="N16" s="125">
        <f t="shared" si="0"/>
        <v>6544.6</v>
      </c>
      <c r="O16" s="125">
        <f t="shared" si="0"/>
        <v>0</v>
      </c>
      <c r="P16" s="125">
        <f t="shared" si="0"/>
        <v>0</v>
      </c>
      <c r="Q16" s="125">
        <f t="shared" si="0"/>
        <v>1208.6</v>
      </c>
      <c r="R16" s="125">
        <f t="shared" si="0"/>
        <v>0</v>
      </c>
      <c r="S16" s="125">
        <f t="shared" si="0"/>
        <v>1597.18005</v>
      </c>
      <c r="T16" s="125">
        <f t="shared" si="0"/>
        <v>6544.631184</v>
      </c>
      <c r="U16" s="125">
        <f t="shared" si="0"/>
        <v>0</v>
      </c>
      <c r="V16" s="125">
        <f t="shared" si="0"/>
        <v>0</v>
      </c>
      <c r="W16" s="125">
        <f t="shared" si="0"/>
        <v>0</v>
      </c>
      <c r="X16" s="125">
        <f t="shared" si="0"/>
        <v>0</v>
      </c>
      <c r="Y16" s="125">
        <f t="shared" si="0"/>
        <v>1208.568816</v>
      </c>
      <c r="Z16" s="125">
        <f t="shared" si="0"/>
        <v>9350.380050000002</v>
      </c>
      <c r="AA16" s="128">
        <f t="shared" si="0"/>
        <v>9350.352920000001</v>
      </c>
      <c r="AB16" s="140">
        <f>AA16/K16</f>
        <v>1.205999190011866</v>
      </c>
      <c r="AC16" s="128">
        <f t="shared" si="0"/>
        <v>1597.18005</v>
      </c>
    </row>
    <row r="17" spans="1:29" ht="20.25" customHeight="1" hidden="1">
      <c r="A17" s="87"/>
      <c r="B17" s="88" t="s">
        <v>8</v>
      </c>
      <c r="C17" s="89"/>
      <c r="D17" s="90"/>
      <c r="E17" s="90"/>
      <c r="F17" s="91"/>
      <c r="G17" s="92"/>
      <c r="H17" s="50">
        <v>111.41</v>
      </c>
      <c r="I17" s="93">
        <v>153.09</v>
      </c>
      <c r="J17" s="94"/>
      <c r="K17" s="94"/>
      <c r="L17" s="94"/>
      <c r="M17" s="9"/>
      <c r="N17" s="10"/>
      <c r="O17" s="10"/>
      <c r="P17" s="10"/>
      <c r="Q17" s="10"/>
      <c r="R17" s="10"/>
      <c r="S17" s="10"/>
      <c r="T17" s="9"/>
      <c r="U17" s="37"/>
      <c r="V17" s="38"/>
      <c r="W17" s="38"/>
      <c r="X17" s="38"/>
      <c r="Y17" s="38"/>
      <c r="Z17" s="10"/>
      <c r="AA17" s="10"/>
      <c r="AB17" s="39"/>
      <c r="AC17" s="95"/>
    </row>
    <row r="18" spans="1:29" ht="19.5" customHeight="1" hidden="1">
      <c r="A18" s="96"/>
      <c r="B18" s="97" t="s">
        <v>9</v>
      </c>
      <c r="C18" s="98"/>
      <c r="D18" s="99"/>
      <c r="E18" s="99"/>
      <c r="F18" s="100"/>
      <c r="G18" s="101"/>
      <c r="H18" s="102">
        <v>112.34</v>
      </c>
      <c r="I18" s="103">
        <v>150.89</v>
      </c>
      <c r="J18" s="104"/>
      <c r="K18" s="104"/>
      <c r="L18" s="104"/>
      <c r="M18" s="11"/>
      <c r="N18" s="12"/>
      <c r="O18" s="12"/>
      <c r="P18" s="12"/>
      <c r="Q18" s="12"/>
      <c r="R18" s="12"/>
      <c r="S18" s="12"/>
      <c r="T18" s="11"/>
      <c r="U18" s="23"/>
      <c r="V18" s="40"/>
      <c r="W18" s="40"/>
      <c r="X18" s="40"/>
      <c r="Y18" s="40"/>
      <c r="Z18" s="12"/>
      <c r="AA18" s="12"/>
      <c r="AB18" s="24"/>
      <c r="AC18" s="95"/>
    </row>
    <row r="19" spans="1:29" ht="19.5" customHeight="1" hidden="1">
      <c r="A19" s="96"/>
      <c r="B19" s="97" t="s">
        <v>10</v>
      </c>
      <c r="C19" s="98"/>
      <c r="D19" s="99"/>
      <c r="E19" s="99"/>
      <c r="F19" s="100"/>
      <c r="G19" s="101"/>
      <c r="H19" s="102">
        <v>135.06</v>
      </c>
      <c r="I19" s="103">
        <v>171.42</v>
      </c>
      <c r="J19" s="104"/>
      <c r="K19" s="104"/>
      <c r="L19" s="104"/>
      <c r="M19" s="11"/>
      <c r="N19" s="12"/>
      <c r="O19" s="12"/>
      <c r="P19" s="12"/>
      <c r="Q19" s="12"/>
      <c r="R19" s="12"/>
      <c r="S19" s="12"/>
      <c r="T19" s="11"/>
      <c r="U19" s="23"/>
      <c r="V19" s="40"/>
      <c r="W19" s="40"/>
      <c r="X19" s="40"/>
      <c r="Y19" s="40"/>
      <c r="Z19" s="12"/>
      <c r="AA19" s="12"/>
      <c r="AB19" s="24"/>
      <c r="AC19" s="95"/>
    </row>
    <row r="20" spans="1:29" ht="19.5" customHeight="1" hidden="1">
      <c r="A20" s="105"/>
      <c r="B20" s="106" t="s">
        <v>11</v>
      </c>
      <c r="C20" s="107"/>
      <c r="D20" s="108"/>
      <c r="E20" s="108"/>
      <c r="F20" s="109"/>
      <c r="G20" s="110"/>
      <c r="H20" s="111">
        <v>146.46</v>
      </c>
      <c r="I20" s="112">
        <v>180.78</v>
      </c>
      <c r="J20" s="113"/>
      <c r="K20" s="113"/>
      <c r="L20" s="113"/>
      <c r="M20" s="13"/>
      <c r="N20" s="14"/>
      <c r="O20" s="14"/>
      <c r="P20" s="14"/>
      <c r="Q20" s="14"/>
      <c r="R20" s="14"/>
      <c r="S20" s="14"/>
      <c r="T20" s="13"/>
      <c r="U20" s="41"/>
      <c r="V20" s="42"/>
      <c r="W20" s="42"/>
      <c r="X20" s="42"/>
      <c r="Y20" s="42"/>
      <c r="Z20" s="14"/>
      <c r="AA20" s="14"/>
      <c r="AB20" s="43"/>
      <c r="AC20" s="95"/>
    </row>
    <row r="21" spans="1:29" ht="23.2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95"/>
    </row>
    <row r="22" spans="1:29" ht="20.25" customHeight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14"/>
      <c r="Z22" s="114"/>
      <c r="AA22" s="114"/>
      <c r="AB22" s="114"/>
      <c r="AC22" s="95"/>
    </row>
    <row r="23" spans="1:29" ht="19.5" customHeight="1">
      <c r="A23" s="164" t="s">
        <v>52</v>
      </c>
      <c r="B23" s="164"/>
      <c r="C23" s="114"/>
      <c r="D23" s="114"/>
      <c r="E23" s="114"/>
      <c r="F23" s="114"/>
      <c r="G23" s="115"/>
      <c r="H23" s="114"/>
      <c r="I23" s="114"/>
      <c r="J23" s="114"/>
      <c r="K23" s="114"/>
      <c r="L23" s="114"/>
      <c r="M23" s="16"/>
      <c r="N23" s="162" t="s">
        <v>43</v>
      </c>
      <c r="O23" s="162"/>
      <c r="P23" s="16"/>
      <c r="Q23" s="16"/>
      <c r="R23" s="160" t="s">
        <v>51</v>
      </c>
      <c r="S23" s="160"/>
      <c r="T23" s="160"/>
      <c r="U23" s="160"/>
      <c r="V23" s="160"/>
      <c r="W23" s="160"/>
      <c r="X23" s="114"/>
      <c r="Y23" s="114"/>
      <c r="Z23" s="114"/>
      <c r="AA23" s="114"/>
      <c r="AB23" s="114"/>
      <c r="AC23" s="95"/>
    </row>
    <row r="24" spans="1:29" ht="15" customHeight="1">
      <c r="A24" s="164"/>
      <c r="B24" s="164"/>
      <c r="C24" s="114"/>
      <c r="D24" s="114"/>
      <c r="E24" s="114"/>
      <c r="F24" s="114"/>
      <c r="G24" s="115"/>
      <c r="H24" s="114"/>
      <c r="I24" s="114"/>
      <c r="J24" s="114"/>
      <c r="K24" s="114"/>
      <c r="L24" s="114"/>
      <c r="M24" s="114"/>
      <c r="N24" s="161" t="s">
        <v>42</v>
      </c>
      <c r="O24" s="161"/>
      <c r="P24" s="114"/>
      <c r="Q24" s="114"/>
      <c r="R24" s="159" t="s">
        <v>28</v>
      </c>
      <c r="S24" s="159"/>
      <c r="T24" s="159"/>
      <c r="U24" s="159"/>
      <c r="V24" s="159"/>
      <c r="W24" s="159"/>
      <c r="X24" s="114"/>
      <c r="Y24" s="114"/>
      <c r="Z24" s="114"/>
      <c r="AA24" s="114"/>
      <c r="AB24" s="114"/>
      <c r="AC24" s="95"/>
    </row>
    <row r="25" spans="1:28" ht="15">
      <c r="A25" s="6"/>
      <c r="B25" s="157" t="s">
        <v>27</v>
      </c>
      <c r="C25" s="157"/>
      <c r="D25" s="157"/>
      <c r="E25" s="157"/>
      <c r="F25" s="6"/>
      <c r="G25" s="1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2.75">
      <c r="A26" s="6"/>
      <c r="B26" s="6"/>
      <c r="C26" s="6"/>
      <c r="D26" s="6"/>
      <c r="E26" s="6"/>
      <c r="F26" s="6"/>
      <c r="G26" s="1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5">
      <c r="A27" s="6"/>
      <c r="B27" s="6"/>
      <c r="C27" s="6"/>
      <c r="D27" s="6"/>
      <c r="E27" s="6"/>
      <c r="F27" s="6"/>
      <c r="G27" s="15"/>
      <c r="H27" s="6"/>
      <c r="I27" s="6"/>
      <c r="J27" s="6"/>
      <c r="K27" s="141"/>
      <c r="L27" s="141"/>
      <c r="M27" s="141"/>
      <c r="N27" s="14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ht="12.75">
      <c r="G28" s="8"/>
    </row>
    <row r="29" spans="7:12" ht="15">
      <c r="G29" s="8"/>
      <c r="L29" s="141"/>
    </row>
    <row r="30" ht="12.75">
      <c r="G30" s="8"/>
    </row>
    <row r="31" spans="7:12" ht="15">
      <c r="G31" s="8"/>
      <c r="L31" s="141"/>
    </row>
    <row r="33" ht="15">
      <c r="L33" s="141"/>
    </row>
    <row r="35" ht="15">
      <c r="L35" s="141"/>
    </row>
    <row r="37" spans="11:12" ht="15">
      <c r="K37" s="141"/>
      <c r="L37" s="141"/>
    </row>
  </sheetData>
  <sheetProtection/>
  <mergeCells count="37">
    <mergeCell ref="P1:Q1"/>
    <mergeCell ref="AB5:AB8"/>
    <mergeCell ref="A3:AC3"/>
    <mergeCell ref="K5:Q5"/>
    <mergeCell ref="L6:N7"/>
    <mergeCell ref="R6:T7"/>
    <mergeCell ref="R8:R9"/>
    <mergeCell ref="R5:Z5"/>
    <mergeCell ref="Z6:Z8"/>
    <mergeCell ref="W8:W9"/>
    <mergeCell ref="A22:X22"/>
    <mergeCell ref="O6:Q7"/>
    <mergeCell ref="L8:L9"/>
    <mergeCell ref="AC5:AC8"/>
    <mergeCell ref="B5:B9"/>
    <mergeCell ref="D9:F9"/>
    <mergeCell ref="H9:J9"/>
    <mergeCell ref="O8:O9"/>
    <mergeCell ref="S9:T9"/>
    <mergeCell ref="U9:V9"/>
    <mergeCell ref="W6:Y7"/>
    <mergeCell ref="AA5:AA8"/>
    <mergeCell ref="A16:B16"/>
    <mergeCell ref="A5:A9"/>
    <mergeCell ref="K6:K8"/>
    <mergeCell ref="G8:J8"/>
    <mergeCell ref="C8:F8"/>
    <mergeCell ref="B25:E25"/>
    <mergeCell ref="P2:Q2"/>
    <mergeCell ref="R24:W24"/>
    <mergeCell ref="R23:W23"/>
    <mergeCell ref="N24:O24"/>
    <mergeCell ref="N23:O23"/>
    <mergeCell ref="T2:AC2"/>
    <mergeCell ref="A23:B24"/>
    <mergeCell ref="A21:AB21"/>
    <mergeCell ref="A4:AC4"/>
  </mergeCells>
  <printOptions horizontalCentered="1"/>
  <pageMargins left="0.1968503937007874" right="0.1968503937007874" top="1.1811023622047245" bottom="0.3937007874015748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AA13" sqref="AA13"/>
    </sheetView>
  </sheetViews>
  <sheetFormatPr defaultColWidth="9.140625" defaultRowHeight="12.75"/>
  <cols>
    <col min="1" max="1" width="3.57421875" style="4" customWidth="1"/>
    <col min="2" max="2" width="56.28125" style="4" customWidth="1"/>
    <col min="3" max="3" width="14.57421875" style="4" hidden="1" customWidth="1"/>
    <col min="4" max="4" width="17.57421875" style="4" hidden="1" customWidth="1"/>
    <col min="5" max="5" width="16.421875" style="4" hidden="1" customWidth="1"/>
    <col min="6" max="6" width="16.140625" style="4" hidden="1" customWidth="1"/>
    <col min="7" max="7" width="15.00390625" style="17" hidden="1" customWidth="1"/>
    <col min="8" max="8" width="16.421875" style="4" hidden="1" customWidth="1"/>
    <col min="9" max="9" width="17.140625" style="4" hidden="1" customWidth="1"/>
    <col min="10" max="10" width="17.00390625" style="4" hidden="1" customWidth="1"/>
    <col min="11" max="11" width="15.7109375" style="4" customWidth="1"/>
    <col min="12" max="20" width="10.7109375" style="4" customWidth="1"/>
    <col min="21" max="22" width="12.7109375" style="4" hidden="1" customWidth="1"/>
    <col min="23" max="29" width="10.7109375" style="4" customWidth="1"/>
    <col min="30" max="16384" width="9.140625" style="4" customWidth="1"/>
  </cols>
  <sheetData>
    <row r="1" spans="16:17" ht="15.75">
      <c r="P1" s="158">
        <v>3</v>
      </c>
      <c r="Q1" s="158"/>
    </row>
    <row r="2" spans="16:29" ht="15.75">
      <c r="P2" s="158"/>
      <c r="Q2" s="158"/>
      <c r="T2" s="163" t="s">
        <v>25</v>
      </c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8.75">
      <c r="A3" s="201" t="s">
        <v>33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1:29" ht="14.25" customHeight="1" thickBot="1">
      <c r="A4" s="166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</row>
    <row r="5" spans="1:29" ht="16.5" customHeight="1" thickBot="1">
      <c r="A5" s="179" t="s">
        <v>2</v>
      </c>
      <c r="B5" s="204" t="s">
        <v>47</v>
      </c>
      <c r="C5" s="62"/>
      <c r="D5" s="63"/>
      <c r="E5" s="63"/>
      <c r="F5" s="63"/>
      <c r="G5" s="63"/>
      <c r="H5" s="63"/>
      <c r="I5" s="63"/>
      <c r="J5" s="63"/>
      <c r="K5" s="202" t="s">
        <v>30</v>
      </c>
      <c r="L5" s="184"/>
      <c r="M5" s="184"/>
      <c r="N5" s="184"/>
      <c r="O5" s="184"/>
      <c r="P5" s="184"/>
      <c r="Q5" s="184"/>
      <c r="R5" s="183" t="s">
        <v>45</v>
      </c>
      <c r="S5" s="184"/>
      <c r="T5" s="184"/>
      <c r="U5" s="184"/>
      <c r="V5" s="184"/>
      <c r="W5" s="184"/>
      <c r="X5" s="184"/>
      <c r="Y5" s="184"/>
      <c r="Z5" s="203"/>
      <c r="AA5" s="174" t="s">
        <v>44</v>
      </c>
      <c r="AB5" s="174" t="s">
        <v>18</v>
      </c>
      <c r="AC5" s="174" t="s">
        <v>31</v>
      </c>
    </row>
    <row r="6" spans="1:29" ht="18.75" customHeight="1" thickBot="1">
      <c r="A6" s="180"/>
      <c r="B6" s="205"/>
      <c r="C6" s="65"/>
      <c r="D6" s="65"/>
      <c r="E6" s="65"/>
      <c r="F6" s="65"/>
      <c r="G6" s="66"/>
      <c r="H6" s="66"/>
      <c r="I6" s="66"/>
      <c r="J6" s="66"/>
      <c r="K6" s="182" t="s">
        <v>38</v>
      </c>
      <c r="L6" s="188" t="s">
        <v>3</v>
      </c>
      <c r="M6" s="189"/>
      <c r="N6" s="182"/>
      <c r="O6" s="188" t="s">
        <v>4</v>
      </c>
      <c r="P6" s="189"/>
      <c r="Q6" s="182"/>
      <c r="R6" s="168" t="s">
        <v>3</v>
      </c>
      <c r="S6" s="169"/>
      <c r="T6" s="170"/>
      <c r="U6" s="68"/>
      <c r="V6" s="68"/>
      <c r="W6" s="168" t="s">
        <v>4</v>
      </c>
      <c r="X6" s="169"/>
      <c r="Y6" s="170"/>
      <c r="Z6" s="182" t="s">
        <v>38</v>
      </c>
      <c r="AA6" s="175"/>
      <c r="AB6" s="175"/>
      <c r="AC6" s="175"/>
    </row>
    <row r="7" spans="1:29" ht="18.75" customHeight="1" thickBot="1">
      <c r="A7" s="180"/>
      <c r="B7" s="205"/>
      <c r="C7" s="69"/>
      <c r="D7" s="69"/>
      <c r="E7" s="69"/>
      <c r="F7" s="69"/>
      <c r="G7" s="70"/>
      <c r="H7" s="70"/>
      <c r="I7" s="70"/>
      <c r="J7" s="70"/>
      <c r="K7" s="170"/>
      <c r="L7" s="171"/>
      <c r="M7" s="172"/>
      <c r="N7" s="173"/>
      <c r="O7" s="171"/>
      <c r="P7" s="172"/>
      <c r="Q7" s="173"/>
      <c r="R7" s="171"/>
      <c r="S7" s="172"/>
      <c r="T7" s="173"/>
      <c r="U7" s="72"/>
      <c r="V7" s="72"/>
      <c r="W7" s="171"/>
      <c r="X7" s="172"/>
      <c r="Y7" s="173"/>
      <c r="Z7" s="170"/>
      <c r="AA7" s="175"/>
      <c r="AB7" s="175"/>
      <c r="AC7" s="175"/>
    </row>
    <row r="8" spans="1:29" ht="80.25" customHeight="1" thickBot="1">
      <c r="A8" s="180"/>
      <c r="B8" s="205"/>
      <c r="C8" s="185" t="s">
        <v>20</v>
      </c>
      <c r="D8" s="185"/>
      <c r="E8" s="185"/>
      <c r="F8" s="186"/>
      <c r="G8" s="183" t="s">
        <v>21</v>
      </c>
      <c r="H8" s="184"/>
      <c r="I8" s="184"/>
      <c r="J8" s="184"/>
      <c r="K8" s="170"/>
      <c r="L8" s="190" t="s">
        <v>23</v>
      </c>
      <c r="M8" s="116" t="s">
        <v>39</v>
      </c>
      <c r="N8" s="116" t="s">
        <v>40</v>
      </c>
      <c r="O8" s="190" t="s">
        <v>23</v>
      </c>
      <c r="P8" s="116" t="s">
        <v>39</v>
      </c>
      <c r="Q8" s="116" t="s">
        <v>40</v>
      </c>
      <c r="R8" s="190" t="s">
        <v>23</v>
      </c>
      <c r="S8" s="116" t="s">
        <v>39</v>
      </c>
      <c r="T8" s="116" t="s">
        <v>40</v>
      </c>
      <c r="U8" s="73"/>
      <c r="V8" s="74"/>
      <c r="W8" s="190" t="s">
        <v>23</v>
      </c>
      <c r="X8" s="116" t="s">
        <v>39</v>
      </c>
      <c r="Y8" s="116" t="s">
        <v>40</v>
      </c>
      <c r="Z8" s="170"/>
      <c r="AA8" s="176"/>
      <c r="AB8" s="176"/>
      <c r="AC8" s="176"/>
    </row>
    <row r="9" spans="1:29" ht="16.5" customHeight="1" hidden="1" thickBot="1" thickTop="1">
      <c r="A9" s="181"/>
      <c r="B9" s="206"/>
      <c r="C9" s="75" t="s">
        <v>5</v>
      </c>
      <c r="D9" s="194" t="s">
        <v>6</v>
      </c>
      <c r="E9" s="194"/>
      <c r="F9" s="195"/>
      <c r="G9" s="76" t="s">
        <v>5</v>
      </c>
      <c r="H9" s="196" t="s">
        <v>6</v>
      </c>
      <c r="I9" s="197"/>
      <c r="J9" s="197"/>
      <c r="K9" s="77"/>
      <c r="L9" s="190"/>
      <c r="M9" s="71"/>
      <c r="N9" s="67"/>
      <c r="O9" s="190"/>
      <c r="P9" s="67"/>
      <c r="Q9" s="67"/>
      <c r="R9" s="190"/>
      <c r="S9" s="198" t="s">
        <v>7</v>
      </c>
      <c r="T9" s="199"/>
      <c r="U9" s="200" t="s">
        <v>19</v>
      </c>
      <c r="V9" s="199"/>
      <c r="W9" s="190"/>
      <c r="X9" s="78"/>
      <c r="Y9" s="78"/>
      <c r="Z9" s="78"/>
      <c r="AA9" s="78"/>
      <c r="AB9" s="79"/>
      <c r="AC9" s="80"/>
    </row>
    <row r="10" spans="1:29" ht="14.25" customHeight="1" thickBot="1" thickTop="1">
      <c r="A10" s="81">
        <v>1</v>
      </c>
      <c r="B10" s="81">
        <v>2</v>
      </c>
      <c r="C10" s="81">
        <v>1</v>
      </c>
      <c r="D10" s="81">
        <v>1</v>
      </c>
      <c r="E10" s="81">
        <v>1</v>
      </c>
      <c r="F10" s="81">
        <v>1</v>
      </c>
      <c r="G10" s="81">
        <v>1</v>
      </c>
      <c r="H10" s="81">
        <v>1</v>
      </c>
      <c r="I10" s="81">
        <v>1</v>
      </c>
      <c r="J10" s="81">
        <v>1</v>
      </c>
      <c r="K10" s="81">
        <v>3</v>
      </c>
      <c r="L10" s="81">
        <v>4</v>
      </c>
      <c r="M10" s="81">
        <v>5</v>
      </c>
      <c r="N10" s="82">
        <v>6</v>
      </c>
      <c r="O10" s="81">
        <v>7</v>
      </c>
      <c r="P10" s="82">
        <v>8</v>
      </c>
      <c r="Q10" s="81">
        <v>9</v>
      </c>
      <c r="R10" s="81">
        <v>10</v>
      </c>
      <c r="S10" s="82">
        <v>11</v>
      </c>
      <c r="T10" s="81">
        <v>12</v>
      </c>
      <c r="U10" s="82">
        <v>22</v>
      </c>
      <c r="V10" s="81">
        <v>23</v>
      </c>
      <c r="W10" s="82">
        <v>13</v>
      </c>
      <c r="X10" s="81">
        <v>14</v>
      </c>
      <c r="Y10" s="82">
        <v>15</v>
      </c>
      <c r="Z10" s="81">
        <v>16</v>
      </c>
      <c r="AA10" s="81">
        <v>17</v>
      </c>
      <c r="AB10" s="81">
        <v>18</v>
      </c>
      <c r="AC10" s="82" t="s">
        <v>32</v>
      </c>
    </row>
    <row r="11" spans="1:29" ht="39.75" customHeight="1" thickBot="1">
      <c r="A11" s="83">
        <v>1</v>
      </c>
      <c r="B11" s="84" t="s">
        <v>57</v>
      </c>
      <c r="C11" s="54">
        <v>22.32</v>
      </c>
      <c r="D11" s="55"/>
      <c r="E11" s="55"/>
      <c r="F11" s="55"/>
      <c r="G11" s="30">
        <v>28.21</v>
      </c>
      <c r="H11" s="31"/>
      <c r="I11" s="31"/>
      <c r="J11" s="56"/>
      <c r="K11" s="126">
        <f>L11+M11+N11+O11+P11+Q11</f>
        <v>0</v>
      </c>
      <c r="L11" s="125"/>
      <c r="M11" s="125"/>
      <c r="N11" s="125"/>
      <c r="O11" s="125"/>
      <c r="P11" s="125"/>
      <c r="Q11" s="125"/>
      <c r="R11" s="45"/>
      <c r="S11" s="131">
        <v>641.67</v>
      </c>
      <c r="T11" s="45"/>
      <c r="U11" s="33"/>
      <c r="V11" s="35"/>
      <c r="W11" s="58"/>
      <c r="X11" s="45"/>
      <c r="Y11" s="45"/>
      <c r="Z11" s="127">
        <f>R11+S11+T11+W11+X11+Y11</f>
        <v>641.67</v>
      </c>
      <c r="AA11" s="127">
        <v>641.67</v>
      </c>
      <c r="AB11" s="36"/>
      <c r="AC11" s="129">
        <f>Z11-K11</f>
        <v>641.67</v>
      </c>
    </row>
    <row r="12" spans="1:29" ht="39.75" customHeight="1" thickBot="1">
      <c r="A12" s="64">
        <v>2</v>
      </c>
      <c r="B12" s="84" t="s">
        <v>58</v>
      </c>
      <c r="C12" s="46"/>
      <c r="D12" s="47">
        <v>92.39</v>
      </c>
      <c r="E12" s="47">
        <v>99.61</v>
      </c>
      <c r="F12" s="48"/>
      <c r="G12" s="49">
        <v>32.85</v>
      </c>
      <c r="H12" s="50">
        <v>92.39</v>
      </c>
      <c r="I12" s="50">
        <v>124.5</v>
      </c>
      <c r="J12" s="51"/>
      <c r="K12" s="126">
        <f>L12+M12+N12+O12+P12+Q12</f>
        <v>0</v>
      </c>
      <c r="L12" s="125"/>
      <c r="M12" s="125"/>
      <c r="N12" s="125"/>
      <c r="O12" s="125"/>
      <c r="P12" s="125"/>
      <c r="Q12" s="125"/>
      <c r="R12" s="57"/>
      <c r="S12" s="131">
        <v>115.5</v>
      </c>
      <c r="T12" s="45"/>
      <c r="U12" s="33"/>
      <c r="V12" s="35"/>
      <c r="W12" s="58"/>
      <c r="X12" s="45"/>
      <c r="Y12" s="45"/>
      <c r="Z12" s="127">
        <f>R12+S12+T12+W12+X12+Y12</f>
        <v>115.5</v>
      </c>
      <c r="AA12" s="127">
        <v>115.5</v>
      </c>
      <c r="AB12" s="36"/>
      <c r="AC12" s="129">
        <f>Z12-K12</f>
        <v>115.5</v>
      </c>
    </row>
    <row r="13" spans="1:29" ht="39.75" customHeight="1" thickBot="1">
      <c r="A13" s="177" t="s">
        <v>24</v>
      </c>
      <c r="B13" s="178"/>
      <c r="C13" s="27"/>
      <c r="D13" s="28">
        <v>98.18</v>
      </c>
      <c r="E13" s="28">
        <v>106.02</v>
      </c>
      <c r="F13" s="29"/>
      <c r="G13" s="30">
        <v>41.47</v>
      </c>
      <c r="H13" s="31"/>
      <c r="I13" s="31"/>
      <c r="J13" s="32"/>
      <c r="K13" s="126">
        <f>L13+M13+N13+O13+P13+Q13</f>
        <v>0</v>
      </c>
      <c r="L13" s="125">
        <f aca="true" t="shared" si="0" ref="L13:Y13">SUM(L11:L12)</f>
        <v>0</v>
      </c>
      <c r="M13" s="125">
        <f t="shared" si="0"/>
        <v>0</v>
      </c>
      <c r="N13" s="125">
        <f t="shared" si="0"/>
        <v>0</v>
      </c>
      <c r="O13" s="125">
        <f t="shared" si="0"/>
        <v>0</v>
      </c>
      <c r="P13" s="125">
        <f t="shared" si="0"/>
        <v>0</v>
      </c>
      <c r="Q13" s="125">
        <f t="shared" si="0"/>
        <v>0</v>
      </c>
      <c r="R13" s="125">
        <f t="shared" si="0"/>
        <v>0</v>
      </c>
      <c r="S13" s="125">
        <f t="shared" si="0"/>
        <v>757.17</v>
      </c>
      <c r="T13" s="125">
        <f t="shared" si="0"/>
        <v>0</v>
      </c>
      <c r="U13" s="125">
        <f t="shared" si="0"/>
        <v>0</v>
      </c>
      <c r="V13" s="125">
        <f t="shared" si="0"/>
        <v>0</v>
      </c>
      <c r="W13" s="125">
        <f t="shared" si="0"/>
        <v>0</v>
      </c>
      <c r="X13" s="125">
        <f t="shared" si="0"/>
        <v>0</v>
      </c>
      <c r="Y13" s="128">
        <f t="shared" si="0"/>
        <v>0</v>
      </c>
      <c r="Z13" s="128">
        <f>R13+S13+T13+W13+X13+Y13</f>
        <v>757.17</v>
      </c>
      <c r="AA13" s="128">
        <f>SUM(AA11:AA12)</f>
        <v>757.17</v>
      </c>
      <c r="AB13" s="36"/>
      <c r="AC13" s="128">
        <f>SUM(AC11:AC12)</f>
        <v>757.17</v>
      </c>
    </row>
    <row r="14" spans="1:29" ht="20.25" customHeight="1" hidden="1">
      <c r="A14" s="87"/>
      <c r="B14" s="88" t="s">
        <v>8</v>
      </c>
      <c r="C14" s="89"/>
      <c r="D14" s="90"/>
      <c r="E14" s="90"/>
      <c r="F14" s="91"/>
      <c r="G14" s="92"/>
      <c r="H14" s="50">
        <v>111.41</v>
      </c>
      <c r="I14" s="93">
        <v>153.09</v>
      </c>
      <c r="J14" s="94"/>
      <c r="K14" s="94"/>
      <c r="L14" s="94"/>
      <c r="M14" s="9"/>
      <c r="N14" s="10"/>
      <c r="O14" s="10"/>
      <c r="P14" s="10"/>
      <c r="Q14" s="10"/>
      <c r="R14" s="10"/>
      <c r="S14" s="10"/>
      <c r="T14" s="9"/>
      <c r="U14" s="37"/>
      <c r="V14" s="38"/>
      <c r="W14" s="38"/>
      <c r="X14" s="38"/>
      <c r="Y14" s="38"/>
      <c r="Z14" s="10"/>
      <c r="AA14" s="10"/>
      <c r="AB14" s="39"/>
      <c r="AC14" s="95"/>
    </row>
    <row r="15" spans="1:29" ht="19.5" customHeight="1" hidden="1">
      <c r="A15" s="96"/>
      <c r="B15" s="97" t="s">
        <v>9</v>
      </c>
      <c r="C15" s="98"/>
      <c r="D15" s="99"/>
      <c r="E15" s="99"/>
      <c r="F15" s="100"/>
      <c r="G15" s="101"/>
      <c r="H15" s="102">
        <v>112.34</v>
      </c>
      <c r="I15" s="103">
        <v>150.89</v>
      </c>
      <c r="J15" s="104"/>
      <c r="K15" s="104"/>
      <c r="L15" s="104"/>
      <c r="M15" s="11"/>
      <c r="N15" s="12"/>
      <c r="O15" s="12"/>
      <c r="P15" s="12"/>
      <c r="Q15" s="12"/>
      <c r="R15" s="12"/>
      <c r="S15" s="12"/>
      <c r="T15" s="11"/>
      <c r="U15" s="23"/>
      <c r="V15" s="40"/>
      <c r="W15" s="40"/>
      <c r="X15" s="40"/>
      <c r="Y15" s="40"/>
      <c r="Z15" s="12"/>
      <c r="AA15" s="12"/>
      <c r="AB15" s="24"/>
      <c r="AC15" s="95"/>
    </row>
    <row r="16" spans="1:29" ht="19.5" customHeight="1" hidden="1">
      <c r="A16" s="96"/>
      <c r="B16" s="97" t="s">
        <v>10</v>
      </c>
      <c r="C16" s="98"/>
      <c r="D16" s="99"/>
      <c r="E16" s="99"/>
      <c r="F16" s="100"/>
      <c r="G16" s="101"/>
      <c r="H16" s="102">
        <v>135.06</v>
      </c>
      <c r="I16" s="103">
        <v>171.42</v>
      </c>
      <c r="J16" s="104"/>
      <c r="K16" s="104"/>
      <c r="L16" s="104"/>
      <c r="M16" s="11"/>
      <c r="N16" s="12"/>
      <c r="O16" s="12"/>
      <c r="P16" s="12"/>
      <c r="Q16" s="12"/>
      <c r="R16" s="12"/>
      <c r="S16" s="12"/>
      <c r="T16" s="11"/>
      <c r="U16" s="23"/>
      <c r="V16" s="40"/>
      <c r="W16" s="40"/>
      <c r="X16" s="40"/>
      <c r="Y16" s="40"/>
      <c r="Z16" s="12"/>
      <c r="AA16" s="12"/>
      <c r="AB16" s="24"/>
      <c r="AC16" s="95"/>
    </row>
    <row r="17" spans="1:29" ht="19.5" customHeight="1" hidden="1">
      <c r="A17" s="105"/>
      <c r="B17" s="106" t="s">
        <v>11</v>
      </c>
      <c r="C17" s="107"/>
      <c r="D17" s="108"/>
      <c r="E17" s="108"/>
      <c r="F17" s="109"/>
      <c r="G17" s="110"/>
      <c r="H17" s="111">
        <v>146.46</v>
      </c>
      <c r="I17" s="112">
        <v>180.78</v>
      </c>
      <c r="J17" s="113"/>
      <c r="K17" s="113"/>
      <c r="L17" s="113"/>
      <c r="M17" s="13"/>
      <c r="N17" s="14"/>
      <c r="O17" s="14"/>
      <c r="P17" s="14"/>
      <c r="Q17" s="14"/>
      <c r="R17" s="14"/>
      <c r="S17" s="14"/>
      <c r="T17" s="13"/>
      <c r="U17" s="41"/>
      <c r="V17" s="42"/>
      <c r="W17" s="42"/>
      <c r="X17" s="42"/>
      <c r="Y17" s="42"/>
      <c r="Z17" s="14"/>
      <c r="AA17" s="14"/>
      <c r="AB17" s="43"/>
      <c r="AC17" s="95"/>
    </row>
    <row r="18" spans="1:29" ht="23.2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95"/>
    </row>
    <row r="19" spans="1:29" ht="20.2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14"/>
      <c r="Z19" s="114"/>
      <c r="AA19" s="114"/>
      <c r="AB19" s="114"/>
      <c r="AC19" s="95"/>
    </row>
    <row r="20" spans="1:29" ht="19.5" customHeight="1">
      <c r="A20" s="164" t="s">
        <v>52</v>
      </c>
      <c r="B20" s="164"/>
      <c r="C20" s="114"/>
      <c r="D20" s="114"/>
      <c r="E20" s="114"/>
      <c r="F20" s="114"/>
      <c r="G20" s="115"/>
      <c r="H20" s="114"/>
      <c r="I20" s="114"/>
      <c r="J20" s="114"/>
      <c r="K20" s="114"/>
      <c r="L20" s="114"/>
      <c r="M20" s="16"/>
      <c r="N20" s="162" t="s">
        <v>43</v>
      </c>
      <c r="O20" s="162"/>
      <c r="P20" s="16"/>
      <c r="Q20" s="16"/>
      <c r="R20" s="160" t="s">
        <v>51</v>
      </c>
      <c r="S20" s="160"/>
      <c r="T20" s="160"/>
      <c r="U20" s="160"/>
      <c r="V20" s="160"/>
      <c r="W20" s="160"/>
      <c r="X20" s="114"/>
      <c r="Y20" s="114"/>
      <c r="Z20" s="114"/>
      <c r="AA20" s="114"/>
      <c r="AB20" s="114"/>
      <c r="AC20" s="95"/>
    </row>
    <row r="21" spans="1:29" ht="15" customHeight="1">
      <c r="A21" s="164"/>
      <c r="B21" s="164"/>
      <c r="C21" s="114"/>
      <c r="D21" s="114"/>
      <c r="E21" s="114"/>
      <c r="F21" s="114"/>
      <c r="G21" s="115"/>
      <c r="H21" s="114"/>
      <c r="I21" s="114"/>
      <c r="J21" s="114"/>
      <c r="K21" s="114"/>
      <c r="L21" s="114"/>
      <c r="M21" s="114"/>
      <c r="N21" s="161" t="s">
        <v>42</v>
      </c>
      <c r="O21" s="161"/>
      <c r="P21" s="114"/>
      <c r="Q21" s="114"/>
      <c r="R21" s="159" t="s">
        <v>28</v>
      </c>
      <c r="S21" s="159"/>
      <c r="T21" s="159"/>
      <c r="U21" s="159"/>
      <c r="V21" s="159"/>
      <c r="W21" s="159"/>
      <c r="X21" s="114"/>
      <c r="Y21" s="114"/>
      <c r="Z21" s="114"/>
      <c r="AA21" s="114"/>
      <c r="AB21" s="114"/>
      <c r="AC21" s="95"/>
    </row>
    <row r="22" spans="1:28" ht="15">
      <c r="A22" s="6"/>
      <c r="B22" s="157" t="s">
        <v>27</v>
      </c>
      <c r="C22" s="157"/>
      <c r="D22" s="157"/>
      <c r="E22" s="157"/>
      <c r="F22" s="6"/>
      <c r="G22" s="1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2.75">
      <c r="A23" s="6"/>
      <c r="B23" s="6"/>
      <c r="C23" s="6"/>
      <c r="D23" s="6"/>
      <c r="E23" s="6"/>
      <c r="F23" s="6"/>
      <c r="G23" s="1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2.75">
      <c r="A24" s="6"/>
      <c r="B24" s="6"/>
      <c r="C24" s="6"/>
      <c r="D24" s="6"/>
      <c r="E24" s="6"/>
      <c r="F24" s="6"/>
      <c r="G24" s="1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ht="12.75">
      <c r="G25" s="8"/>
    </row>
    <row r="26" ht="12.75">
      <c r="G26" s="8"/>
    </row>
    <row r="27" ht="12.75">
      <c r="G27" s="8"/>
    </row>
    <row r="28" ht="12.75">
      <c r="G28" s="8"/>
    </row>
  </sheetData>
  <sheetProtection/>
  <mergeCells count="37">
    <mergeCell ref="AC5:AC8"/>
    <mergeCell ref="AA5:AA8"/>
    <mergeCell ref="K6:K8"/>
    <mergeCell ref="L6:N7"/>
    <mergeCell ref="O8:O9"/>
    <mergeCell ref="O6:Q7"/>
    <mergeCell ref="L8:L9"/>
    <mergeCell ref="A20:B21"/>
    <mergeCell ref="H9:J9"/>
    <mergeCell ref="A18:AB18"/>
    <mergeCell ref="A5:A9"/>
    <mergeCell ref="A13:B13"/>
    <mergeCell ref="AB5:AB8"/>
    <mergeCell ref="D9:F9"/>
    <mergeCell ref="B5:B9"/>
    <mergeCell ref="C8:F8"/>
    <mergeCell ref="G8:J8"/>
    <mergeCell ref="P2:Q2"/>
    <mergeCell ref="R6:T7"/>
    <mergeCell ref="W6:Y7"/>
    <mergeCell ref="R8:R9"/>
    <mergeCell ref="W8:W9"/>
    <mergeCell ref="S9:T9"/>
    <mergeCell ref="U9:V9"/>
    <mergeCell ref="A3:AC3"/>
    <mergeCell ref="A4:AC4"/>
    <mergeCell ref="K5:Q5"/>
    <mergeCell ref="T2:AC2"/>
    <mergeCell ref="R5:Z5"/>
    <mergeCell ref="Z6:Z8"/>
    <mergeCell ref="B22:E22"/>
    <mergeCell ref="P1:Q1"/>
    <mergeCell ref="A19:X19"/>
    <mergeCell ref="N20:O20"/>
    <mergeCell ref="R20:W20"/>
    <mergeCell ref="N21:O21"/>
    <mergeCell ref="R21:W21"/>
  </mergeCells>
  <printOptions horizontalCentered="1"/>
  <pageMargins left="0.1968503937007874" right="0.1968503937007874" top="1.1811023622047245" bottom="0.3937007874015748" header="0.3937007874015748" footer="0.3937007874015748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B14" sqref="AB14"/>
    </sheetView>
  </sheetViews>
  <sheetFormatPr defaultColWidth="9.140625" defaultRowHeight="12.75"/>
  <cols>
    <col min="1" max="1" width="3.57421875" style="4" customWidth="1"/>
    <col min="2" max="2" width="56.28125" style="4" customWidth="1"/>
    <col min="3" max="3" width="14.57421875" style="4" hidden="1" customWidth="1"/>
    <col min="4" max="4" width="17.57421875" style="4" hidden="1" customWidth="1"/>
    <col min="5" max="5" width="16.421875" style="4" hidden="1" customWidth="1"/>
    <col min="6" max="6" width="16.140625" style="4" hidden="1" customWidth="1"/>
    <col min="7" max="7" width="15.00390625" style="17" hidden="1" customWidth="1"/>
    <col min="8" max="8" width="16.421875" style="4" hidden="1" customWidth="1"/>
    <col min="9" max="9" width="17.140625" style="4" hidden="1" customWidth="1"/>
    <col min="10" max="10" width="17.00390625" style="4" hidden="1" customWidth="1"/>
    <col min="11" max="11" width="15.7109375" style="4" customWidth="1"/>
    <col min="12" max="20" width="10.7109375" style="4" customWidth="1"/>
    <col min="21" max="22" width="12.7109375" style="4" hidden="1" customWidth="1"/>
    <col min="23" max="29" width="10.7109375" style="4" customWidth="1"/>
    <col min="30" max="16384" width="9.140625" style="4" customWidth="1"/>
  </cols>
  <sheetData>
    <row r="1" spans="16:29" ht="15.75">
      <c r="P1" s="158">
        <v>4</v>
      </c>
      <c r="Q1" s="158"/>
      <c r="T1" s="163"/>
      <c r="U1" s="163"/>
      <c r="V1" s="163"/>
      <c r="W1" s="163"/>
      <c r="X1" s="163"/>
      <c r="Y1" s="163"/>
      <c r="Z1" s="163"/>
      <c r="AA1" s="163"/>
      <c r="AB1" s="163"/>
      <c r="AC1" s="163"/>
    </row>
    <row r="2" spans="26:29" ht="15.75">
      <c r="Z2" s="163" t="s">
        <v>25</v>
      </c>
      <c r="AA2" s="163"/>
      <c r="AB2" s="163"/>
      <c r="AC2" s="163"/>
    </row>
    <row r="3" spans="1:29" ht="18.75">
      <c r="A3" s="201" t="s">
        <v>34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1:29" ht="14.25" customHeight="1" thickBot="1">
      <c r="A4" s="166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</row>
    <row r="5" spans="1:29" ht="16.5" customHeight="1" thickBot="1">
      <c r="A5" s="179" t="s">
        <v>2</v>
      </c>
      <c r="B5" s="204" t="s">
        <v>47</v>
      </c>
      <c r="C5" s="62"/>
      <c r="D5" s="63"/>
      <c r="E5" s="63"/>
      <c r="F5" s="63"/>
      <c r="G5" s="63"/>
      <c r="H5" s="63"/>
      <c r="I5" s="63"/>
      <c r="J5" s="63"/>
      <c r="K5" s="202" t="s">
        <v>30</v>
      </c>
      <c r="L5" s="184"/>
      <c r="M5" s="184"/>
      <c r="N5" s="184"/>
      <c r="O5" s="184"/>
      <c r="P5" s="184"/>
      <c r="Q5" s="184"/>
      <c r="R5" s="183" t="s">
        <v>45</v>
      </c>
      <c r="S5" s="184"/>
      <c r="T5" s="184"/>
      <c r="U5" s="184"/>
      <c r="V5" s="184"/>
      <c r="W5" s="184"/>
      <c r="X5" s="184"/>
      <c r="Y5" s="184"/>
      <c r="Z5" s="203"/>
      <c r="AA5" s="174" t="s">
        <v>44</v>
      </c>
      <c r="AB5" s="174" t="s">
        <v>18</v>
      </c>
      <c r="AC5" s="174" t="s">
        <v>31</v>
      </c>
    </row>
    <row r="6" spans="1:29" ht="18.75" customHeight="1" thickBot="1">
      <c r="A6" s="180"/>
      <c r="B6" s="205"/>
      <c r="C6" s="65"/>
      <c r="D6" s="65"/>
      <c r="E6" s="65"/>
      <c r="F6" s="65"/>
      <c r="G6" s="66"/>
      <c r="H6" s="66"/>
      <c r="I6" s="66"/>
      <c r="J6" s="66"/>
      <c r="K6" s="182" t="s">
        <v>38</v>
      </c>
      <c r="L6" s="188" t="s">
        <v>3</v>
      </c>
      <c r="M6" s="189"/>
      <c r="N6" s="182"/>
      <c r="O6" s="188" t="s">
        <v>4</v>
      </c>
      <c r="P6" s="189"/>
      <c r="Q6" s="182"/>
      <c r="R6" s="188" t="s">
        <v>3</v>
      </c>
      <c r="S6" s="189"/>
      <c r="T6" s="182"/>
      <c r="U6" s="68"/>
      <c r="V6" s="68"/>
      <c r="W6" s="188" t="s">
        <v>4</v>
      </c>
      <c r="X6" s="189"/>
      <c r="Y6" s="182"/>
      <c r="Z6" s="182" t="s">
        <v>38</v>
      </c>
      <c r="AA6" s="175"/>
      <c r="AB6" s="175"/>
      <c r="AC6" s="175"/>
    </row>
    <row r="7" spans="1:29" ht="18.75" customHeight="1" thickBot="1">
      <c r="A7" s="180"/>
      <c r="B7" s="205"/>
      <c r="C7" s="69"/>
      <c r="D7" s="69"/>
      <c r="E7" s="69"/>
      <c r="F7" s="69"/>
      <c r="G7" s="70"/>
      <c r="H7" s="70"/>
      <c r="I7" s="70"/>
      <c r="J7" s="70"/>
      <c r="K7" s="170"/>
      <c r="L7" s="171"/>
      <c r="M7" s="172"/>
      <c r="N7" s="173"/>
      <c r="O7" s="171"/>
      <c r="P7" s="172"/>
      <c r="Q7" s="173"/>
      <c r="R7" s="171"/>
      <c r="S7" s="172"/>
      <c r="T7" s="173"/>
      <c r="U7" s="72"/>
      <c r="V7" s="72"/>
      <c r="W7" s="171"/>
      <c r="X7" s="172"/>
      <c r="Y7" s="173"/>
      <c r="Z7" s="170"/>
      <c r="AA7" s="175"/>
      <c r="AB7" s="175"/>
      <c r="AC7" s="175"/>
    </row>
    <row r="8" spans="1:29" ht="80.25" customHeight="1" thickBot="1">
      <c r="A8" s="180"/>
      <c r="B8" s="205"/>
      <c r="C8" s="185" t="s">
        <v>20</v>
      </c>
      <c r="D8" s="185"/>
      <c r="E8" s="185"/>
      <c r="F8" s="186"/>
      <c r="G8" s="183" t="s">
        <v>21</v>
      </c>
      <c r="H8" s="184"/>
      <c r="I8" s="184"/>
      <c r="J8" s="184"/>
      <c r="K8" s="170"/>
      <c r="L8" s="190" t="s">
        <v>23</v>
      </c>
      <c r="M8" s="116" t="s">
        <v>39</v>
      </c>
      <c r="N8" s="116" t="s">
        <v>40</v>
      </c>
      <c r="O8" s="190" t="s">
        <v>23</v>
      </c>
      <c r="P8" s="116" t="s">
        <v>39</v>
      </c>
      <c r="Q8" s="116" t="s">
        <v>40</v>
      </c>
      <c r="R8" s="190" t="s">
        <v>23</v>
      </c>
      <c r="S8" s="116" t="s">
        <v>39</v>
      </c>
      <c r="T8" s="116" t="s">
        <v>40</v>
      </c>
      <c r="U8" s="73"/>
      <c r="V8" s="74"/>
      <c r="W8" s="190" t="s">
        <v>23</v>
      </c>
      <c r="X8" s="116" t="s">
        <v>39</v>
      </c>
      <c r="Y8" s="116" t="s">
        <v>40</v>
      </c>
      <c r="Z8" s="170"/>
      <c r="AA8" s="176"/>
      <c r="AB8" s="176"/>
      <c r="AC8" s="176"/>
    </row>
    <row r="9" spans="1:29" ht="16.5" customHeight="1" hidden="1" thickBot="1" thickTop="1">
      <c r="A9" s="181"/>
      <c r="B9" s="206"/>
      <c r="C9" s="75" t="s">
        <v>5</v>
      </c>
      <c r="D9" s="194" t="s">
        <v>6</v>
      </c>
      <c r="E9" s="194"/>
      <c r="F9" s="195"/>
      <c r="G9" s="76" t="s">
        <v>5</v>
      </c>
      <c r="H9" s="196" t="s">
        <v>6</v>
      </c>
      <c r="I9" s="197"/>
      <c r="J9" s="197"/>
      <c r="K9" s="77"/>
      <c r="L9" s="190"/>
      <c r="M9" s="71"/>
      <c r="N9" s="67"/>
      <c r="O9" s="190"/>
      <c r="P9" s="67"/>
      <c r="Q9" s="67"/>
      <c r="R9" s="190"/>
      <c r="S9" s="198" t="s">
        <v>7</v>
      </c>
      <c r="T9" s="199"/>
      <c r="U9" s="200" t="s">
        <v>19</v>
      </c>
      <c r="V9" s="199"/>
      <c r="W9" s="190"/>
      <c r="X9" s="78"/>
      <c r="Y9" s="78"/>
      <c r="Z9" s="78"/>
      <c r="AA9" s="78"/>
      <c r="AB9" s="79"/>
      <c r="AC9" s="80"/>
    </row>
    <row r="10" spans="1:29" ht="14.25" customHeight="1" thickBot="1" thickTop="1">
      <c r="A10" s="81">
        <v>1</v>
      </c>
      <c r="B10" s="81">
        <v>2</v>
      </c>
      <c r="C10" s="81">
        <v>1</v>
      </c>
      <c r="D10" s="81">
        <v>1</v>
      </c>
      <c r="E10" s="81">
        <v>1</v>
      </c>
      <c r="F10" s="81">
        <v>1</v>
      </c>
      <c r="G10" s="81">
        <v>1</v>
      </c>
      <c r="H10" s="81">
        <v>1</v>
      </c>
      <c r="I10" s="81">
        <v>1</v>
      </c>
      <c r="J10" s="81">
        <v>1</v>
      </c>
      <c r="K10" s="81">
        <v>3</v>
      </c>
      <c r="L10" s="81">
        <v>4</v>
      </c>
      <c r="M10" s="81">
        <v>5</v>
      </c>
      <c r="N10" s="82">
        <v>6</v>
      </c>
      <c r="O10" s="81">
        <v>7</v>
      </c>
      <c r="P10" s="82">
        <v>8</v>
      </c>
      <c r="Q10" s="81">
        <v>9</v>
      </c>
      <c r="R10" s="81">
        <v>10</v>
      </c>
      <c r="S10" s="82">
        <v>11</v>
      </c>
      <c r="T10" s="81">
        <v>12</v>
      </c>
      <c r="U10" s="82">
        <v>22</v>
      </c>
      <c r="V10" s="81">
        <v>23</v>
      </c>
      <c r="W10" s="82">
        <v>13</v>
      </c>
      <c r="X10" s="81">
        <v>14</v>
      </c>
      <c r="Y10" s="82">
        <v>15</v>
      </c>
      <c r="Z10" s="81">
        <v>16</v>
      </c>
      <c r="AA10" s="81">
        <v>17</v>
      </c>
      <c r="AB10" s="81">
        <v>18</v>
      </c>
      <c r="AC10" s="82" t="s">
        <v>32</v>
      </c>
    </row>
    <row r="11" spans="1:29" ht="39.75" customHeight="1" thickBot="1">
      <c r="A11" s="83">
        <v>1</v>
      </c>
      <c r="B11" s="84" t="s">
        <v>54</v>
      </c>
      <c r="C11" s="54">
        <v>22.32</v>
      </c>
      <c r="D11" s="55"/>
      <c r="E11" s="55"/>
      <c r="F11" s="55"/>
      <c r="G11" s="30">
        <v>28.21</v>
      </c>
      <c r="H11" s="31"/>
      <c r="I11" s="31"/>
      <c r="J11" s="56"/>
      <c r="K11" s="126">
        <f>L11+M11+N11+O11+P11+Q11</f>
        <v>5092.1</v>
      </c>
      <c r="L11" s="117"/>
      <c r="M11" s="44"/>
      <c r="N11" s="125">
        <v>4298.3</v>
      </c>
      <c r="O11" s="44"/>
      <c r="P11" s="45"/>
      <c r="Q11" s="125">
        <v>793.8</v>
      </c>
      <c r="R11" s="45"/>
      <c r="S11" s="34"/>
      <c r="T11" s="128">
        <v>0</v>
      </c>
      <c r="U11" s="33"/>
      <c r="V11" s="35"/>
      <c r="W11" s="58"/>
      <c r="X11" s="45"/>
      <c r="Y11" s="128">
        <v>0</v>
      </c>
      <c r="Z11" s="127">
        <f>R11+S11+T11+W11+X11+Y11</f>
        <v>0</v>
      </c>
      <c r="AA11" s="127">
        <v>0</v>
      </c>
      <c r="AB11" s="140">
        <f>AA11/K11</f>
        <v>0</v>
      </c>
      <c r="AC11" s="129">
        <f>Z11-K11</f>
        <v>-5092.1</v>
      </c>
    </row>
    <row r="12" spans="1:29" ht="39.75" customHeight="1" thickBot="1">
      <c r="A12" s="85">
        <v>2</v>
      </c>
      <c r="B12" s="86" t="s">
        <v>55</v>
      </c>
      <c r="C12" s="25">
        <v>28.77</v>
      </c>
      <c r="D12" s="26">
        <v>103.48</v>
      </c>
      <c r="E12" s="26">
        <v>118.27</v>
      </c>
      <c r="F12" s="19"/>
      <c r="G12" s="20">
        <v>36.35</v>
      </c>
      <c r="H12" s="21">
        <v>103.48</v>
      </c>
      <c r="I12" s="21">
        <v>148.84</v>
      </c>
      <c r="J12" s="22"/>
      <c r="K12" s="126">
        <f>L12+M12+N12+O12+P12+Q12</f>
        <v>2661.1000000000004</v>
      </c>
      <c r="L12" s="117"/>
      <c r="M12" s="44"/>
      <c r="N12" s="125">
        <v>2246.3</v>
      </c>
      <c r="O12" s="44"/>
      <c r="P12" s="45"/>
      <c r="Q12" s="125">
        <v>414.8</v>
      </c>
      <c r="R12" s="45"/>
      <c r="S12" s="34"/>
      <c r="T12" s="128">
        <f>1603.7*0.84412</f>
        <v>1353.715244</v>
      </c>
      <c r="U12" s="33"/>
      <c r="V12" s="35"/>
      <c r="W12" s="58"/>
      <c r="X12" s="45"/>
      <c r="Y12" s="128">
        <f>1603.7*0.15588</f>
        <v>249.984756</v>
      </c>
      <c r="Z12" s="127">
        <f>R12+S12+T12+W12+X12+Y12</f>
        <v>1603.7</v>
      </c>
      <c r="AA12" s="127">
        <v>1603.65805</v>
      </c>
      <c r="AB12" s="140">
        <f>AA12/K12</f>
        <v>0.6026297583705985</v>
      </c>
      <c r="AC12" s="129">
        <f>Z12-K12</f>
        <v>-1057.4000000000003</v>
      </c>
    </row>
    <row r="13" spans="1:29" ht="39.75" customHeight="1" thickBot="1">
      <c r="A13" s="64">
        <v>3</v>
      </c>
      <c r="B13" s="84" t="s">
        <v>53</v>
      </c>
      <c r="C13" s="46"/>
      <c r="D13" s="47">
        <v>92.39</v>
      </c>
      <c r="E13" s="47">
        <v>99.61</v>
      </c>
      <c r="F13" s="48"/>
      <c r="G13" s="49">
        <v>32.85</v>
      </c>
      <c r="H13" s="50">
        <v>92.39</v>
      </c>
      <c r="I13" s="50">
        <v>124.5</v>
      </c>
      <c r="J13" s="51"/>
      <c r="K13" s="126">
        <f>L13+M13+N13+O13+P13+Q13</f>
        <v>0</v>
      </c>
      <c r="L13" s="117"/>
      <c r="M13" s="44"/>
      <c r="N13" s="125">
        <v>0</v>
      </c>
      <c r="O13" s="44"/>
      <c r="P13" s="45"/>
      <c r="Q13" s="125">
        <v>0</v>
      </c>
      <c r="R13" s="57"/>
      <c r="S13" s="130">
        <v>470.5</v>
      </c>
      <c r="T13" s="130">
        <f>6149.5*0.84412</f>
        <v>5190.91594</v>
      </c>
      <c r="U13" s="137"/>
      <c r="V13" s="138"/>
      <c r="W13" s="139"/>
      <c r="X13" s="135"/>
      <c r="Y13" s="130">
        <f>6149.5*0.15588</f>
        <v>958.5840599999999</v>
      </c>
      <c r="Z13" s="127">
        <f>R13+S13+T13+W13+X13+Y13</f>
        <v>6620</v>
      </c>
      <c r="AA13" s="127">
        <v>6620.01482</v>
      </c>
      <c r="AB13" s="142"/>
      <c r="AC13" s="129">
        <f>Z13-K13</f>
        <v>6620</v>
      </c>
    </row>
    <row r="14" spans="1:29" ht="39.75" customHeight="1" thickBot="1">
      <c r="A14" s="177" t="s">
        <v>24</v>
      </c>
      <c r="B14" s="178"/>
      <c r="C14" s="27"/>
      <c r="D14" s="28">
        <v>98.18</v>
      </c>
      <c r="E14" s="28">
        <v>106.02</v>
      </c>
      <c r="F14" s="29"/>
      <c r="G14" s="30">
        <v>41.47</v>
      </c>
      <c r="H14" s="31"/>
      <c r="I14" s="31"/>
      <c r="J14" s="32"/>
      <c r="K14" s="126">
        <f>L14+M14+N14+O14+P14+Q14</f>
        <v>7753.200000000001</v>
      </c>
      <c r="L14" s="125">
        <f aca="true" t="shared" si="0" ref="L14:Y14">SUM(L11:L13)</f>
        <v>0</v>
      </c>
      <c r="M14" s="125">
        <f t="shared" si="0"/>
        <v>0</v>
      </c>
      <c r="N14" s="125">
        <f t="shared" si="0"/>
        <v>6544.6</v>
      </c>
      <c r="O14" s="125">
        <f t="shared" si="0"/>
        <v>0</v>
      </c>
      <c r="P14" s="125">
        <f t="shared" si="0"/>
        <v>0</v>
      </c>
      <c r="Q14" s="125">
        <f t="shared" si="0"/>
        <v>1208.6</v>
      </c>
      <c r="R14" s="125">
        <f t="shared" si="0"/>
        <v>0</v>
      </c>
      <c r="S14" s="125">
        <f t="shared" si="0"/>
        <v>470.5</v>
      </c>
      <c r="T14" s="125">
        <f t="shared" si="0"/>
        <v>6544.631184</v>
      </c>
      <c r="U14" s="125">
        <f t="shared" si="0"/>
        <v>0</v>
      </c>
      <c r="V14" s="125">
        <f t="shared" si="0"/>
        <v>0</v>
      </c>
      <c r="W14" s="125">
        <f t="shared" si="0"/>
        <v>0</v>
      </c>
      <c r="X14" s="125">
        <f t="shared" si="0"/>
        <v>0</v>
      </c>
      <c r="Y14" s="128">
        <f t="shared" si="0"/>
        <v>1208.568816</v>
      </c>
      <c r="Z14" s="128">
        <f>R14+S14+T14+W14+X14+Y14</f>
        <v>8223.7</v>
      </c>
      <c r="AA14" s="127">
        <f>SUM(AA11:AA13)</f>
        <v>8223.67287</v>
      </c>
      <c r="AB14" s="140">
        <f>AA14/K14</f>
        <v>1.0606811213434453</v>
      </c>
      <c r="AC14" s="129">
        <f>SUM(AC11:AC13)</f>
        <v>470.4999999999991</v>
      </c>
    </row>
    <row r="15" spans="1:29" ht="20.25" customHeight="1" hidden="1">
      <c r="A15" s="87"/>
      <c r="B15" s="88" t="s">
        <v>8</v>
      </c>
      <c r="C15" s="89"/>
      <c r="D15" s="90"/>
      <c r="E15" s="90"/>
      <c r="F15" s="91"/>
      <c r="G15" s="92"/>
      <c r="H15" s="50">
        <v>111.41</v>
      </c>
      <c r="I15" s="93">
        <v>153.09</v>
      </c>
      <c r="J15" s="94"/>
      <c r="K15" s="94"/>
      <c r="L15" s="94"/>
      <c r="M15" s="9"/>
      <c r="N15" s="10"/>
      <c r="O15" s="10"/>
      <c r="P15" s="10"/>
      <c r="Q15" s="10"/>
      <c r="R15" s="10"/>
      <c r="S15" s="10"/>
      <c r="T15" s="9"/>
      <c r="U15" s="37"/>
      <c r="V15" s="38"/>
      <c r="W15" s="38"/>
      <c r="X15" s="38"/>
      <c r="Y15" s="38"/>
      <c r="Z15" s="10"/>
      <c r="AA15" s="10"/>
      <c r="AB15" s="39"/>
      <c r="AC15" s="95"/>
    </row>
    <row r="16" spans="1:29" ht="19.5" customHeight="1" hidden="1">
      <c r="A16" s="96"/>
      <c r="B16" s="97" t="s">
        <v>9</v>
      </c>
      <c r="C16" s="98"/>
      <c r="D16" s="99"/>
      <c r="E16" s="99"/>
      <c r="F16" s="100"/>
      <c r="G16" s="101"/>
      <c r="H16" s="102">
        <v>112.34</v>
      </c>
      <c r="I16" s="103">
        <v>150.89</v>
      </c>
      <c r="J16" s="104"/>
      <c r="K16" s="104"/>
      <c r="L16" s="104"/>
      <c r="M16" s="11"/>
      <c r="N16" s="12"/>
      <c r="O16" s="12"/>
      <c r="P16" s="12"/>
      <c r="Q16" s="12"/>
      <c r="R16" s="12"/>
      <c r="S16" s="12"/>
      <c r="T16" s="11"/>
      <c r="U16" s="23"/>
      <c r="V16" s="40"/>
      <c r="W16" s="40"/>
      <c r="X16" s="40"/>
      <c r="Y16" s="40"/>
      <c r="Z16" s="12"/>
      <c r="AA16" s="12"/>
      <c r="AB16" s="24"/>
      <c r="AC16" s="95"/>
    </row>
    <row r="17" spans="1:29" ht="19.5" customHeight="1" hidden="1">
      <c r="A17" s="96"/>
      <c r="B17" s="97" t="s">
        <v>10</v>
      </c>
      <c r="C17" s="98"/>
      <c r="D17" s="99"/>
      <c r="E17" s="99"/>
      <c r="F17" s="100"/>
      <c r="G17" s="101"/>
      <c r="H17" s="102">
        <v>135.06</v>
      </c>
      <c r="I17" s="103">
        <v>171.42</v>
      </c>
      <c r="J17" s="104"/>
      <c r="K17" s="104"/>
      <c r="L17" s="104"/>
      <c r="M17" s="11"/>
      <c r="N17" s="12"/>
      <c r="O17" s="12"/>
      <c r="P17" s="12"/>
      <c r="Q17" s="12"/>
      <c r="R17" s="12"/>
      <c r="S17" s="12"/>
      <c r="T17" s="11"/>
      <c r="U17" s="23"/>
      <c r="V17" s="40"/>
      <c r="W17" s="40"/>
      <c r="X17" s="40"/>
      <c r="Y17" s="40"/>
      <c r="Z17" s="12"/>
      <c r="AA17" s="12"/>
      <c r="AB17" s="24"/>
      <c r="AC17" s="95"/>
    </row>
    <row r="18" spans="1:29" ht="19.5" customHeight="1" hidden="1">
      <c r="A18" s="105"/>
      <c r="B18" s="106" t="s">
        <v>11</v>
      </c>
      <c r="C18" s="107"/>
      <c r="D18" s="108"/>
      <c r="E18" s="108"/>
      <c r="F18" s="109"/>
      <c r="G18" s="110"/>
      <c r="H18" s="111">
        <v>146.46</v>
      </c>
      <c r="I18" s="112">
        <v>180.78</v>
      </c>
      <c r="J18" s="113"/>
      <c r="K18" s="113"/>
      <c r="L18" s="113"/>
      <c r="M18" s="13"/>
      <c r="N18" s="14"/>
      <c r="O18" s="14"/>
      <c r="P18" s="14"/>
      <c r="Q18" s="14"/>
      <c r="R18" s="14"/>
      <c r="S18" s="14"/>
      <c r="T18" s="13"/>
      <c r="U18" s="41"/>
      <c r="V18" s="42"/>
      <c r="W18" s="42"/>
      <c r="X18" s="42"/>
      <c r="Y18" s="42"/>
      <c r="Z18" s="14"/>
      <c r="AA18" s="14"/>
      <c r="AB18" s="43"/>
      <c r="AC18" s="95"/>
    </row>
    <row r="19" spans="1:29" ht="23.2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95"/>
    </row>
    <row r="20" spans="1:29" ht="20.2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14"/>
      <c r="Z20" s="114"/>
      <c r="AA20" s="114"/>
      <c r="AB20" s="114"/>
      <c r="AC20" s="95"/>
    </row>
    <row r="21" spans="1:29" ht="19.5" customHeight="1">
      <c r="A21" s="164" t="s">
        <v>52</v>
      </c>
      <c r="B21" s="164"/>
      <c r="C21" s="114"/>
      <c r="D21" s="114"/>
      <c r="E21" s="114"/>
      <c r="F21" s="114"/>
      <c r="G21" s="115"/>
      <c r="H21" s="114"/>
      <c r="I21" s="114"/>
      <c r="J21" s="114"/>
      <c r="K21" s="114"/>
      <c r="L21" s="114"/>
      <c r="M21" s="16"/>
      <c r="N21" s="162" t="s">
        <v>43</v>
      </c>
      <c r="O21" s="162"/>
      <c r="P21" s="16"/>
      <c r="Q21" s="16"/>
      <c r="R21" s="160" t="s">
        <v>51</v>
      </c>
      <c r="S21" s="160"/>
      <c r="T21" s="160"/>
      <c r="U21" s="160"/>
      <c r="V21" s="160"/>
      <c r="W21" s="160"/>
      <c r="X21" s="114"/>
      <c r="Y21" s="114"/>
      <c r="Z21" s="114"/>
      <c r="AA21" s="114"/>
      <c r="AB21" s="114"/>
      <c r="AC21" s="95"/>
    </row>
    <row r="22" spans="1:29" ht="15" customHeight="1">
      <c r="A22" s="164"/>
      <c r="B22" s="164"/>
      <c r="C22" s="114"/>
      <c r="D22" s="114"/>
      <c r="E22" s="114"/>
      <c r="F22" s="114"/>
      <c r="G22" s="115"/>
      <c r="H22" s="114"/>
      <c r="I22" s="114"/>
      <c r="J22" s="114"/>
      <c r="K22" s="114"/>
      <c r="L22" s="114"/>
      <c r="M22" s="114"/>
      <c r="N22" s="161" t="s">
        <v>42</v>
      </c>
      <c r="O22" s="161"/>
      <c r="P22" s="114"/>
      <c r="Q22" s="114"/>
      <c r="R22" s="159" t="s">
        <v>28</v>
      </c>
      <c r="S22" s="159"/>
      <c r="T22" s="159"/>
      <c r="U22" s="159"/>
      <c r="V22" s="159"/>
      <c r="W22" s="159"/>
      <c r="X22" s="114"/>
      <c r="Y22" s="114"/>
      <c r="Z22" s="114"/>
      <c r="AA22" s="114"/>
      <c r="AB22" s="114"/>
      <c r="AC22" s="95"/>
    </row>
    <row r="23" spans="1:28" ht="15">
      <c r="A23" s="6"/>
      <c r="B23" s="157" t="s">
        <v>27</v>
      </c>
      <c r="C23" s="157"/>
      <c r="D23" s="157"/>
      <c r="E23" s="157"/>
      <c r="F23" s="6"/>
      <c r="G23" s="1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2.75">
      <c r="A24" s="6"/>
      <c r="B24" s="6"/>
      <c r="C24" s="6"/>
      <c r="D24" s="6"/>
      <c r="E24" s="6"/>
      <c r="F24" s="6"/>
      <c r="G24" s="1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2.75">
      <c r="A25" s="6"/>
      <c r="B25" s="6"/>
      <c r="C25" s="6"/>
      <c r="D25" s="6"/>
      <c r="E25" s="6"/>
      <c r="F25" s="6"/>
      <c r="G25" s="1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ht="12.75">
      <c r="G26" s="8"/>
    </row>
    <row r="27" ht="12.75">
      <c r="G27" s="8"/>
    </row>
    <row r="28" ht="12.75">
      <c r="G28" s="8"/>
    </row>
    <row r="29" ht="12.75">
      <c r="G29" s="8"/>
    </row>
  </sheetData>
  <sheetProtection/>
  <mergeCells count="37">
    <mergeCell ref="A3:AC3"/>
    <mergeCell ref="A4:AC4"/>
    <mergeCell ref="K5:Q5"/>
    <mergeCell ref="AC5:AC8"/>
    <mergeCell ref="AA5:AA8"/>
    <mergeCell ref="K6:K8"/>
    <mergeCell ref="L6:N7"/>
    <mergeCell ref="O6:Q7"/>
    <mergeCell ref="A5:A9"/>
    <mergeCell ref="Z6:Z8"/>
    <mergeCell ref="D9:F9"/>
    <mergeCell ref="B5:B9"/>
    <mergeCell ref="C8:F8"/>
    <mergeCell ref="G8:J8"/>
    <mergeCell ref="R5:Z5"/>
    <mergeCell ref="R8:R9"/>
    <mergeCell ref="H9:J9"/>
    <mergeCell ref="A21:B22"/>
    <mergeCell ref="P1:Q1"/>
    <mergeCell ref="T1:AC1"/>
    <mergeCell ref="R6:T7"/>
    <mergeCell ref="W6:Y7"/>
    <mergeCell ref="Z2:AC2"/>
    <mergeCell ref="A14:B14"/>
    <mergeCell ref="AB5:AB8"/>
    <mergeCell ref="L8:L9"/>
    <mergeCell ref="O8:O9"/>
    <mergeCell ref="A19:AB19"/>
    <mergeCell ref="W8:W9"/>
    <mergeCell ref="S9:T9"/>
    <mergeCell ref="U9:V9"/>
    <mergeCell ref="B23:E23"/>
    <mergeCell ref="A20:X20"/>
    <mergeCell ref="N21:O21"/>
    <mergeCell ref="R21:W21"/>
    <mergeCell ref="N22:O22"/>
    <mergeCell ref="R22:W22"/>
  </mergeCells>
  <printOptions horizontalCentered="1"/>
  <pageMargins left="0.1968503937007874" right="0.1968503937007874" top="1.1811023622047245" bottom="0.3937007874015748" header="0.3937007874015748" footer="0.3937007874015748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2">
      <selection activeCell="K12" sqref="K12"/>
    </sheetView>
  </sheetViews>
  <sheetFormatPr defaultColWidth="9.140625" defaultRowHeight="12.75"/>
  <cols>
    <col min="1" max="1" width="3.57421875" style="4" customWidth="1"/>
    <col min="2" max="2" width="56.28125" style="4" customWidth="1"/>
    <col min="3" max="3" width="14.57421875" style="4" hidden="1" customWidth="1"/>
    <col min="4" max="4" width="17.57421875" style="4" hidden="1" customWidth="1"/>
    <col min="5" max="5" width="16.421875" style="4" hidden="1" customWidth="1"/>
    <col min="6" max="6" width="16.140625" style="4" hidden="1" customWidth="1"/>
    <col min="7" max="7" width="15.00390625" style="17" hidden="1" customWidth="1"/>
    <col min="8" max="8" width="16.421875" style="4" hidden="1" customWidth="1"/>
    <col min="9" max="9" width="17.140625" style="4" hidden="1" customWidth="1"/>
    <col min="10" max="10" width="17.00390625" style="4" hidden="1" customWidth="1"/>
    <col min="11" max="11" width="15.7109375" style="4" customWidth="1"/>
    <col min="12" max="20" width="10.7109375" style="4" customWidth="1"/>
    <col min="21" max="22" width="12.7109375" style="4" hidden="1" customWidth="1"/>
    <col min="23" max="29" width="10.7109375" style="4" customWidth="1"/>
    <col min="30" max="16384" width="9.140625" style="4" customWidth="1"/>
  </cols>
  <sheetData>
    <row r="1" spans="16:17" ht="15.75">
      <c r="P1" s="158">
        <v>5</v>
      </c>
      <c r="Q1" s="158"/>
    </row>
    <row r="2" spans="16:29" ht="15.75">
      <c r="P2" s="158"/>
      <c r="Q2" s="158"/>
      <c r="T2" s="163" t="s">
        <v>25</v>
      </c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8.75">
      <c r="A3" s="201" t="s">
        <v>35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1:29" ht="14.25" customHeight="1" thickBot="1">
      <c r="A4" s="166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</row>
    <row r="5" spans="1:29" ht="16.5" customHeight="1" thickBot="1">
      <c r="A5" s="179" t="s">
        <v>2</v>
      </c>
      <c r="B5" s="204" t="s">
        <v>47</v>
      </c>
      <c r="C5" s="62"/>
      <c r="D5" s="63"/>
      <c r="E5" s="63"/>
      <c r="F5" s="63"/>
      <c r="G5" s="63"/>
      <c r="H5" s="63"/>
      <c r="I5" s="63"/>
      <c r="J5" s="63"/>
      <c r="K5" s="202" t="s">
        <v>30</v>
      </c>
      <c r="L5" s="184"/>
      <c r="M5" s="184"/>
      <c r="N5" s="184"/>
      <c r="O5" s="184"/>
      <c r="P5" s="184"/>
      <c r="Q5" s="184"/>
      <c r="R5" s="183" t="s">
        <v>45</v>
      </c>
      <c r="S5" s="184"/>
      <c r="T5" s="184"/>
      <c r="U5" s="184"/>
      <c r="V5" s="184"/>
      <c r="W5" s="184"/>
      <c r="X5" s="184"/>
      <c r="Y5" s="184"/>
      <c r="Z5" s="203"/>
      <c r="AA5" s="174" t="s">
        <v>44</v>
      </c>
      <c r="AB5" s="174" t="s">
        <v>18</v>
      </c>
      <c r="AC5" s="174" t="s">
        <v>31</v>
      </c>
    </row>
    <row r="6" spans="1:29" ht="18.75" customHeight="1" thickBot="1">
      <c r="A6" s="180"/>
      <c r="B6" s="205"/>
      <c r="C6" s="65"/>
      <c r="D6" s="65"/>
      <c r="E6" s="65"/>
      <c r="F6" s="65"/>
      <c r="G6" s="66"/>
      <c r="H6" s="66"/>
      <c r="I6" s="66"/>
      <c r="J6" s="66"/>
      <c r="K6" s="182" t="s">
        <v>38</v>
      </c>
      <c r="L6" s="188" t="s">
        <v>3</v>
      </c>
      <c r="M6" s="189"/>
      <c r="N6" s="182"/>
      <c r="O6" s="188" t="s">
        <v>4</v>
      </c>
      <c r="P6" s="189"/>
      <c r="Q6" s="182"/>
      <c r="R6" s="188" t="s">
        <v>3</v>
      </c>
      <c r="S6" s="189"/>
      <c r="T6" s="182"/>
      <c r="U6" s="68"/>
      <c r="V6" s="68"/>
      <c r="W6" s="188" t="s">
        <v>4</v>
      </c>
      <c r="X6" s="189"/>
      <c r="Y6" s="182"/>
      <c r="Z6" s="182" t="s">
        <v>38</v>
      </c>
      <c r="AA6" s="175"/>
      <c r="AB6" s="175"/>
      <c r="AC6" s="175"/>
    </row>
    <row r="7" spans="1:29" ht="18.75" customHeight="1" thickBot="1">
      <c r="A7" s="180"/>
      <c r="B7" s="205"/>
      <c r="C7" s="69"/>
      <c r="D7" s="69"/>
      <c r="E7" s="69"/>
      <c r="F7" s="69"/>
      <c r="G7" s="70"/>
      <c r="H7" s="70"/>
      <c r="I7" s="70"/>
      <c r="J7" s="70"/>
      <c r="K7" s="170"/>
      <c r="L7" s="171"/>
      <c r="M7" s="172"/>
      <c r="N7" s="173"/>
      <c r="O7" s="171"/>
      <c r="P7" s="172"/>
      <c r="Q7" s="173"/>
      <c r="R7" s="171"/>
      <c r="S7" s="172"/>
      <c r="T7" s="173"/>
      <c r="U7" s="72"/>
      <c r="V7" s="72"/>
      <c r="W7" s="171"/>
      <c r="X7" s="172"/>
      <c r="Y7" s="173"/>
      <c r="Z7" s="170"/>
      <c r="AA7" s="175"/>
      <c r="AB7" s="175"/>
      <c r="AC7" s="175"/>
    </row>
    <row r="8" spans="1:29" ht="80.25" customHeight="1" thickBot="1">
      <c r="A8" s="180"/>
      <c r="B8" s="205"/>
      <c r="C8" s="185" t="s">
        <v>20</v>
      </c>
      <c r="D8" s="185"/>
      <c r="E8" s="185"/>
      <c r="F8" s="186"/>
      <c r="G8" s="183" t="s">
        <v>21</v>
      </c>
      <c r="H8" s="184"/>
      <c r="I8" s="184"/>
      <c r="J8" s="184"/>
      <c r="K8" s="170"/>
      <c r="L8" s="190" t="s">
        <v>23</v>
      </c>
      <c r="M8" s="116" t="s">
        <v>39</v>
      </c>
      <c r="N8" s="116" t="s">
        <v>40</v>
      </c>
      <c r="O8" s="190" t="s">
        <v>23</v>
      </c>
      <c r="P8" s="116" t="s">
        <v>39</v>
      </c>
      <c r="Q8" s="116" t="s">
        <v>40</v>
      </c>
      <c r="R8" s="190" t="s">
        <v>23</v>
      </c>
      <c r="S8" s="116" t="s">
        <v>39</v>
      </c>
      <c r="T8" s="116" t="s">
        <v>40</v>
      </c>
      <c r="U8" s="73"/>
      <c r="V8" s="74"/>
      <c r="W8" s="190" t="s">
        <v>23</v>
      </c>
      <c r="X8" s="116" t="s">
        <v>39</v>
      </c>
      <c r="Y8" s="116" t="s">
        <v>40</v>
      </c>
      <c r="Z8" s="170"/>
      <c r="AA8" s="176"/>
      <c r="AB8" s="176"/>
      <c r="AC8" s="176"/>
    </row>
    <row r="9" spans="1:29" ht="16.5" customHeight="1" hidden="1" thickBot="1" thickTop="1">
      <c r="A9" s="181"/>
      <c r="B9" s="206"/>
      <c r="C9" s="75" t="s">
        <v>5</v>
      </c>
      <c r="D9" s="194" t="s">
        <v>6</v>
      </c>
      <c r="E9" s="194"/>
      <c r="F9" s="195"/>
      <c r="G9" s="76" t="s">
        <v>5</v>
      </c>
      <c r="H9" s="196" t="s">
        <v>6</v>
      </c>
      <c r="I9" s="197"/>
      <c r="J9" s="197"/>
      <c r="K9" s="77"/>
      <c r="L9" s="190"/>
      <c r="M9" s="71"/>
      <c r="N9" s="67"/>
      <c r="O9" s="190"/>
      <c r="P9" s="67"/>
      <c r="Q9" s="67"/>
      <c r="R9" s="190"/>
      <c r="S9" s="198" t="s">
        <v>7</v>
      </c>
      <c r="T9" s="199"/>
      <c r="U9" s="200" t="s">
        <v>19</v>
      </c>
      <c r="V9" s="199"/>
      <c r="W9" s="190"/>
      <c r="X9" s="78"/>
      <c r="Y9" s="78"/>
      <c r="Z9" s="78"/>
      <c r="AA9" s="78"/>
      <c r="AB9" s="79"/>
      <c r="AC9" s="80"/>
    </row>
    <row r="10" spans="1:29" ht="14.25" customHeight="1" thickBot="1" thickTop="1">
      <c r="A10" s="81">
        <v>1</v>
      </c>
      <c r="B10" s="81">
        <v>2</v>
      </c>
      <c r="C10" s="81">
        <v>1</v>
      </c>
      <c r="D10" s="81">
        <v>1</v>
      </c>
      <c r="E10" s="81">
        <v>1</v>
      </c>
      <c r="F10" s="81">
        <v>1</v>
      </c>
      <c r="G10" s="81">
        <v>1</v>
      </c>
      <c r="H10" s="81">
        <v>1</v>
      </c>
      <c r="I10" s="81">
        <v>1</v>
      </c>
      <c r="J10" s="81">
        <v>1</v>
      </c>
      <c r="K10" s="81">
        <v>3</v>
      </c>
      <c r="L10" s="81">
        <v>4</v>
      </c>
      <c r="M10" s="81">
        <v>5</v>
      </c>
      <c r="N10" s="82">
        <v>6</v>
      </c>
      <c r="O10" s="81">
        <v>7</v>
      </c>
      <c r="P10" s="82">
        <v>8</v>
      </c>
      <c r="Q10" s="81">
        <v>9</v>
      </c>
      <c r="R10" s="81">
        <v>10</v>
      </c>
      <c r="S10" s="82">
        <v>11</v>
      </c>
      <c r="T10" s="81">
        <v>12</v>
      </c>
      <c r="U10" s="82">
        <v>22</v>
      </c>
      <c r="V10" s="81">
        <v>23</v>
      </c>
      <c r="W10" s="82">
        <v>13</v>
      </c>
      <c r="X10" s="81">
        <v>14</v>
      </c>
      <c r="Y10" s="82">
        <v>15</v>
      </c>
      <c r="Z10" s="81">
        <v>16</v>
      </c>
      <c r="AA10" s="81">
        <v>17</v>
      </c>
      <c r="AB10" s="81">
        <v>18</v>
      </c>
      <c r="AC10" s="82" t="s">
        <v>32</v>
      </c>
    </row>
    <row r="11" spans="1:29" ht="39.75" customHeight="1" thickBot="1">
      <c r="A11" s="83"/>
      <c r="B11" s="143" t="s">
        <v>60</v>
      </c>
      <c r="C11" s="54">
        <v>22.32</v>
      </c>
      <c r="D11" s="55"/>
      <c r="E11" s="55"/>
      <c r="F11" s="55"/>
      <c r="G11" s="30">
        <v>28.21</v>
      </c>
      <c r="H11" s="31"/>
      <c r="I11" s="31"/>
      <c r="J11" s="56"/>
      <c r="K11" s="126">
        <v>0</v>
      </c>
      <c r="L11" s="117"/>
      <c r="M11" s="44"/>
      <c r="N11" s="44"/>
      <c r="O11" s="44"/>
      <c r="P11" s="45"/>
      <c r="Q11" s="34"/>
      <c r="R11" s="45"/>
      <c r="S11" s="34"/>
      <c r="T11" s="45"/>
      <c r="U11" s="33"/>
      <c r="V11" s="35"/>
      <c r="W11" s="58"/>
      <c r="X11" s="45"/>
      <c r="Y11" s="45"/>
      <c r="Z11" s="127">
        <v>0</v>
      </c>
      <c r="AA11" s="119"/>
      <c r="AB11" s="36"/>
      <c r="AC11" s="36"/>
    </row>
    <row r="12" spans="1:29" ht="39.75" customHeight="1" thickBot="1">
      <c r="A12" s="177" t="s">
        <v>24</v>
      </c>
      <c r="B12" s="178"/>
      <c r="C12" s="27"/>
      <c r="D12" s="28">
        <v>98.18</v>
      </c>
      <c r="E12" s="28">
        <v>106.02</v>
      </c>
      <c r="F12" s="29"/>
      <c r="G12" s="30">
        <v>41.47</v>
      </c>
      <c r="H12" s="31"/>
      <c r="I12" s="31"/>
      <c r="J12" s="32"/>
      <c r="K12" s="126">
        <f>SUM(K11)</f>
        <v>0</v>
      </c>
      <c r="L12" s="118"/>
      <c r="M12" s="44"/>
      <c r="N12" s="44"/>
      <c r="O12" s="44"/>
      <c r="P12" s="45"/>
      <c r="Q12" s="34"/>
      <c r="R12" s="45"/>
      <c r="S12" s="34"/>
      <c r="T12" s="45"/>
      <c r="U12" s="33"/>
      <c r="V12" s="35"/>
      <c r="W12" s="58"/>
      <c r="X12" s="45"/>
      <c r="Y12" s="45"/>
      <c r="Z12" s="127">
        <f>SUM(Z11)</f>
        <v>0</v>
      </c>
      <c r="AA12" s="119"/>
      <c r="AB12" s="36"/>
      <c r="AC12" s="36"/>
    </row>
    <row r="13" spans="1:29" ht="20.25" customHeight="1" hidden="1">
      <c r="A13" s="87"/>
      <c r="B13" s="88" t="s">
        <v>8</v>
      </c>
      <c r="C13" s="89"/>
      <c r="D13" s="90"/>
      <c r="E13" s="90"/>
      <c r="F13" s="91"/>
      <c r="G13" s="92"/>
      <c r="H13" s="50">
        <v>111.41</v>
      </c>
      <c r="I13" s="93">
        <v>153.09</v>
      </c>
      <c r="J13" s="94"/>
      <c r="K13" s="94"/>
      <c r="L13" s="94"/>
      <c r="M13" s="9"/>
      <c r="N13" s="10"/>
      <c r="O13" s="10"/>
      <c r="P13" s="10"/>
      <c r="Q13" s="10"/>
      <c r="R13" s="10"/>
      <c r="S13" s="10"/>
      <c r="T13" s="9"/>
      <c r="U13" s="37"/>
      <c r="V13" s="38"/>
      <c r="W13" s="38"/>
      <c r="X13" s="38"/>
      <c r="Y13" s="38"/>
      <c r="Z13" s="10"/>
      <c r="AA13" s="10"/>
      <c r="AB13" s="39"/>
      <c r="AC13" s="95"/>
    </row>
    <row r="14" spans="1:29" ht="19.5" customHeight="1" hidden="1">
      <c r="A14" s="96"/>
      <c r="B14" s="97" t="s">
        <v>9</v>
      </c>
      <c r="C14" s="98"/>
      <c r="D14" s="99"/>
      <c r="E14" s="99"/>
      <c r="F14" s="100"/>
      <c r="G14" s="101"/>
      <c r="H14" s="102">
        <v>112.34</v>
      </c>
      <c r="I14" s="103">
        <v>150.89</v>
      </c>
      <c r="J14" s="104"/>
      <c r="K14" s="104"/>
      <c r="L14" s="104"/>
      <c r="M14" s="11"/>
      <c r="N14" s="12"/>
      <c r="O14" s="12"/>
      <c r="P14" s="12"/>
      <c r="Q14" s="12"/>
      <c r="R14" s="12"/>
      <c r="S14" s="12"/>
      <c r="T14" s="11"/>
      <c r="U14" s="23"/>
      <c r="V14" s="40"/>
      <c r="W14" s="40"/>
      <c r="X14" s="40"/>
      <c r="Y14" s="40"/>
      <c r="Z14" s="12"/>
      <c r="AA14" s="12"/>
      <c r="AB14" s="24"/>
      <c r="AC14" s="95"/>
    </row>
    <row r="15" spans="1:29" ht="19.5" customHeight="1" hidden="1">
      <c r="A15" s="96"/>
      <c r="B15" s="97" t="s">
        <v>10</v>
      </c>
      <c r="C15" s="98"/>
      <c r="D15" s="99"/>
      <c r="E15" s="99"/>
      <c r="F15" s="100"/>
      <c r="G15" s="101"/>
      <c r="H15" s="102">
        <v>135.06</v>
      </c>
      <c r="I15" s="103">
        <v>171.42</v>
      </c>
      <c r="J15" s="104"/>
      <c r="K15" s="104"/>
      <c r="L15" s="104"/>
      <c r="M15" s="11"/>
      <c r="N15" s="12"/>
      <c r="O15" s="12"/>
      <c r="P15" s="12"/>
      <c r="Q15" s="12"/>
      <c r="R15" s="12"/>
      <c r="S15" s="12"/>
      <c r="T15" s="11"/>
      <c r="U15" s="23"/>
      <c r="V15" s="40"/>
      <c r="W15" s="40"/>
      <c r="X15" s="40"/>
      <c r="Y15" s="40"/>
      <c r="Z15" s="12"/>
      <c r="AA15" s="12"/>
      <c r="AB15" s="24"/>
      <c r="AC15" s="95"/>
    </row>
    <row r="16" spans="1:29" ht="19.5" customHeight="1" hidden="1">
      <c r="A16" s="105"/>
      <c r="B16" s="106" t="s">
        <v>11</v>
      </c>
      <c r="C16" s="107"/>
      <c r="D16" s="108"/>
      <c r="E16" s="108"/>
      <c r="F16" s="109"/>
      <c r="G16" s="110"/>
      <c r="H16" s="111">
        <v>146.46</v>
      </c>
      <c r="I16" s="112">
        <v>180.78</v>
      </c>
      <c r="J16" s="113"/>
      <c r="K16" s="113"/>
      <c r="L16" s="113"/>
      <c r="M16" s="13"/>
      <c r="N16" s="14"/>
      <c r="O16" s="14"/>
      <c r="P16" s="14"/>
      <c r="Q16" s="14"/>
      <c r="R16" s="14"/>
      <c r="S16" s="14"/>
      <c r="T16" s="13"/>
      <c r="U16" s="41"/>
      <c r="V16" s="42"/>
      <c r="W16" s="42"/>
      <c r="X16" s="42"/>
      <c r="Y16" s="42"/>
      <c r="Z16" s="14"/>
      <c r="AA16" s="14"/>
      <c r="AB16" s="43"/>
      <c r="AC16" s="95"/>
    </row>
    <row r="17" spans="1:29" ht="23.25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95"/>
    </row>
    <row r="18" spans="1:29" ht="20.2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14"/>
      <c r="Z18" s="114"/>
      <c r="AA18" s="114"/>
      <c r="AB18" s="114"/>
      <c r="AC18" s="95"/>
    </row>
    <row r="19" spans="1:29" ht="19.5" customHeight="1">
      <c r="A19" s="164" t="s">
        <v>52</v>
      </c>
      <c r="B19" s="164"/>
      <c r="C19" s="114"/>
      <c r="D19" s="114"/>
      <c r="E19" s="114"/>
      <c r="F19" s="114"/>
      <c r="G19" s="115"/>
      <c r="H19" s="114"/>
      <c r="I19" s="114"/>
      <c r="J19" s="114"/>
      <c r="K19" s="114"/>
      <c r="L19" s="114"/>
      <c r="M19" s="16"/>
      <c r="N19" s="162" t="s">
        <v>43</v>
      </c>
      <c r="O19" s="162"/>
      <c r="P19" s="16"/>
      <c r="Q19" s="16"/>
      <c r="R19" s="160" t="s">
        <v>51</v>
      </c>
      <c r="S19" s="160"/>
      <c r="T19" s="160"/>
      <c r="U19" s="160"/>
      <c r="V19" s="160"/>
      <c r="W19" s="160"/>
      <c r="X19" s="114"/>
      <c r="Y19" s="114"/>
      <c r="Z19" s="114"/>
      <c r="AA19" s="114"/>
      <c r="AB19" s="114"/>
      <c r="AC19" s="95"/>
    </row>
    <row r="20" spans="1:29" ht="15" customHeight="1">
      <c r="A20" s="164"/>
      <c r="B20" s="164"/>
      <c r="C20" s="114"/>
      <c r="D20" s="114"/>
      <c r="E20" s="114"/>
      <c r="F20" s="114"/>
      <c r="G20" s="115"/>
      <c r="H20" s="114"/>
      <c r="I20" s="114"/>
      <c r="J20" s="114"/>
      <c r="K20" s="114"/>
      <c r="L20" s="114"/>
      <c r="M20" s="114"/>
      <c r="N20" s="161" t="s">
        <v>42</v>
      </c>
      <c r="O20" s="161"/>
      <c r="P20" s="114"/>
      <c r="Q20" s="114"/>
      <c r="R20" s="159" t="s">
        <v>28</v>
      </c>
      <c r="S20" s="159"/>
      <c r="T20" s="159"/>
      <c r="U20" s="159"/>
      <c r="V20" s="159"/>
      <c r="W20" s="159"/>
      <c r="X20" s="114"/>
      <c r="Y20" s="114"/>
      <c r="Z20" s="114"/>
      <c r="AA20" s="114"/>
      <c r="AB20" s="114"/>
      <c r="AC20" s="95"/>
    </row>
    <row r="21" spans="1:28" ht="15">
      <c r="A21" s="6"/>
      <c r="B21" s="157" t="s">
        <v>27</v>
      </c>
      <c r="C21" s="157"/>
      <c r="D21" s="157"/>
      <c r="E21" s="157"/>
      <c r="F21" s="6"/>
      <c r="G21" s="1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2.75">
      <c r="A22" s="6"/>
      <c r="B22" s="6"/>
      <c r="C22" s="6"/>
      <c r="D22" s="6"/>
      <c r="E22" s="6"/>
      <c r="F22" s="6"/>
      <c r="G22" s="1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2.75">
      <c r="A23" s="6"/>
      <c r="B23" s="6"/>
      <c r="C23" s="6"/>
      <c r="D23" s="6"/>
      <c r="E23" s="6"/>
      <c r="F23" s="6"/>
      <c r="G23" s="1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ht="12.75">
      <c r="G24" s="8"/>
    </row>
    <row r="25" ht="12.75">
      <c r="G25" s="8"/>
    </row>
    <row r="26" ht="12.75">
      <c r="G26" s="8"/>
    </row>
    <row r="27" ht="12.75">
      <c r="G27" s="8"/>
    </row>
  </sheetData>
  <sheetProtection/>
  <mergeCells count="37">
    <mergeCell ref="N20:O20"/>
    <mergeCell ref="S9:T9"/>
    <mergeCell ref="R5:Z5"/>
    <mergeCell ref="Z6:Z8"/>
    <mergeCell ref="AA5:AA8"/>
    <mergeCell ref="A12:B12"/>
    <mergeCell ref="A17:AB17"/>
    <mergeCell ref="C8:F8"/>
    <mergeCell ref="G8:J8"/>
    <mergeCell ref="U9:V9"/>
    <mergeCell ref="R20:W20"/>
    <mergeCell ref="A3:AC3"/>
    <mergeCell ref="A4:AC4"/>
    <mergeCell ref="K5:Q5"/>
    <mergeCell ref="AB5:AB8"/>
    <mergeCell ref="AC5:AC8"/>
    <mergeCell ref="L6:N7"/>
    <mergeCell ref="K6:K8"/>
    <mergeCell ref="O6:Q7"/>
    <mergeCell ref="O8:O9"/>
    <mergeCell ref="A5:A9"/>
    <mergeCell ref="L8:L9"/>
    <mergeCell ref="D9:F9"/>
    <mergeCell ref="B5:B9"/>
    <mergeCell ref="A18:X18"/>
    <mergeCell ref="N19:O19"/>
    <mergeCell ref="R19:W19"/>
    <mergeCell ref="B21:E21"/>
    <mergeCell ref="P1:Q1"/>
    <mergeCell ref="P2:Q2"/>
    <mergeCell ref="T2:AC2"/>
    <mergeCell ref="R6:T7"/>
    <mergeCell ref="W6:Y7"/>
    <mergeCell ref="R8:R9"/>
    <mergeCell ref="W8:W9"/>
    <mergeCell ref="A19:B20"/>
    <mergeCell ref="H9:J9"/>
  </mergeCells>
  <printOptions horizontalCentered="1"/>
  <pageMargins left="0.1968503937007874" right="0.1968503937007874" top="1.1811023622047245" bottom="0.3937007874015748" header="0.3937007874015748" footer="0.3937007874015748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2">
      <selection activeCell="K12" sqref="K12"/>
    </sheetView>
  </sheetViews>
  <sheetFormatPr defaultColWidth="9.140625" defaultRowHeight="12.75"/>
  <cols>
    <col min="1" max="1" width="3.57421875" style="4" customWidth="1"/>
    <col min="2" max="2" width="56.28125" style="4" customWidth="1"/>
    <col min="3" max="3" width="14.57421875" style="4" hidden="1" customWidth="1"/>
    <col min="4" max="4" width="17.57421875" style="4" hidden="1" customWidth="1"/>
    <col min="5" max="5" width="16.421875" style="4" hidden="1" customWidth="1"/>
    <col min="6" max="6" width="16.140625" style="4" hidden="1" customWidth="1"/>
    <col min="7" max="7" width="15.00390625" style="17" hidden="1" customWidth="1"/>
    <col min="8" max="8" width="16.421875" style="4" hidden="1" customWidth="1"/>
    <col min="9" max="9" width="17.140625" style="4" hidden="1" customWidth="1"/>
    <col min="10" max="10" width="17.00390625" style="4" hidden="1" customWidth="1"/>
    <col min="11" max="11" width="15.7109375" style="4" customWidth="1"/>
    <col min="12" max="20" width="10.7109375" style="4" customWidth="1"/>
    <col min="21" max="22" width="12.7109375" style="4" hidden="1" customWidth="1"/>
    <col min="23" max="29" width="10.7109375" style="4" customWidth="1"/>
    <col min="30" max="16384" width="9.140625" style="4" customWidth="1"/>
  </cols>
  <sheetData>
    <row r="1" spans="16:17" ht="15.75">
      <c r="P1" s="158">
        <v>6</v>
      </c>
      <c r="Q1" s="158"/>
    </row>
    <row r="2" spans="16:29" ht="15.75">
      <c r="P2" s="158"/>
      <c r="Q2" s="158"/>
      <c r="T2" s="163" t="s">
        <v>25</v>
      </c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8.75">
      <c r="A3" s="201" t="s">
        <v>36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1:29" ht="14.25" customHeight="1" thickBot="1">
      <c r="A4" s="166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</row>
    <row r="5" spans="1:29" ht="16.5" customHeight="1" thickBot="1">
      <c r="A5" s="179" t="s">
        <v>2</v>
      </c>
      <c r="B5" s="204" t="s">
        <v>47</v>
      </c>
      <c r="C5" s="62"/>
      <c r="D5" s="63"/>
      <c r="E5" s="63"/>
      <c r="F5" s="63"/>
      <c r="G5" s="63"/>
      <c r="H5" s="63"/>
      <c r="I5" s="63"/>
      <c r="J5" s="63"/>
      <c r="K5" s="202" t="s">
        <v>30</v>
      </c>
      <c r="L5" s="184"/>
      <c r="M5" s="184"/>
      <c r="N5" s="184"/>
      <c r="O5" s="184"/>
      <c r="P5" s="184"/>
      <c r="Q5" s="184"/>
      <c r="R5" s="183" t="s">
        <v>45</v>
      </c>
      <c r="S5" s="184"/>
      <c r="T5" s="184"/>
      <c r="U5" s="184"/>
      <c r="V5" s="184"/>
      <c r="W5" s="184"/>
      <c r="X5" s="184"/>
      <c r="Y5" s="184"/>
      <c r="Z5" s="203"/>
      <c r="AA5" s="174" t="s">
        <v>44</v>
      </c>
      <c r="AB5" s="174" t="s">
        <v>18</v>
      </c>
      <c r="AC5" s="174" t="s">
        <v>31</v>
      </c>
    </row>
    <row r="6" spans="1:29" ht="18.75" customHeight="1" thickBot="1">
      <c r="A6" s="180"/>
      <c r="B6" s="205"/>
      <c r="C6" s="65"/>
      <c r="D6" s="65"/>
      <c r="E6" s="65"/>
      <c r="F6" s="65"/>
      <c r="G6" s="66"/>
      <c r="H6" s="66"/>
      <c r="I6" s="66"/>
      <c r="J6" s="66"/>
      <c r="K6" s="182" t="s">
        <v>38</v>
      </c>
      <c r="L6" s="188" t="s">
        <v>3</v>
      </c>
      <c r="M6" s="189"/>
      <c r="N6" s="182"/>
      <c r="O6" s="188" t="s">
        <v>4</v>
      </c>
      <c r="P6" s="189"/>
      <c r="Q6" s="182"/>
      <c r="R6" s="168" t="s">
        <v>3</v>
      </c>
      <c r="S6" s="169"/>
      <c r="T6" s="170"/>
      <c r="U6" s="68"/>
      <c r="V6" s="68"/>
      <c r="W6" s="168" t="s">
        <v>4</v>
      </c>
      <c r="X6" s="169"/>
      <c r="Y6" s="170"/>
      <c r="Z6" s="182" t="s">
        <v>38</v>
      </c>
      <c r="AA6" s="175"/>
      <c r="AB6" s="175"/>
      <c r="AC6" s="175"/>
    </row>
    <row r="7" spans="1:29" ht="18.75" customHeight="1" thickBot="1">
      <c r="A7" s="180"/>
      <c r="B7" s="205"/>
      <c r="C7" s="69"/>
      <c r="D7" s="69"/>
      <c r="E7" s="69"/>
      <c r="F7" s="69"/>
      <c r="G7" s="70"/>
      <c r="H7" s="70"/>
      <c r="I7" s="70"/>
      <c r="J7" s="70"/>
      <c r="K7" s="170"/>
      <c r="L7" s="171"/>
      <c r="M7" s="172"/>
      <c r="N7" s="173"/>
      <c r="O7" s="171"/>
      <c r="P7" s="172"/>
      <c r="Q7" s="173"/>
      <c r="R7" s="171"/>
      <c r="S7" s="172"/>
      <c r="T7" s="173"/>
      <c r="U7" s="72"/>
      <c r="V7" s="72"/>
      <c r="W7" s="171"/>
      <c r="X7" s="172"/>
      <c r="Y7" s="173"/>
      <c r="Z7" s="170"/>
      <c r="AA7" s="175"/>
      <c r="AB7" s="175"/>
      <c r="AC7" s="175"/>
    </row>
    <row r="8" spans="1:29" ht="79.5" customHeight="1" thickBot="1">
      <c r="A8" s="180"/>
      <c r="B8" s="205"/>
      <c r="C8" s="185" t="s">
        <v>20</v>
      </c>
      <c r="D8" s="185"/>
      <c r="E8" s="185"/>
      <c r="F8" s="186"/>
      <c r="G8" s="183" t="s">
        <v>21</v>
      </c>
      <c r="H8" s="184"/>
      <c r="I8" s="184"/>
      <c r="J8" s="184"/>
      <c r="K8" s="170"/>
      <c r="L8" s="190" t="s">
        <v>23</v>
      </c>
      <c r="M8" s="116" t="s">
        <v>39</v>
      </c>
      <c r="N8" s="116" t="s">
        <v>40</v>
      </c>
      <c r="O8" s="190" t="s">
        <v>23</v>
      </c>
      <c r="P8" s="116" t="s">
        <v>39</v>
      </c>
      <c r="Q8" s="116" t="s">
        <v>40</v>
      </c>
      <c r="R8" s="190" t="s">
        <v>23</v>
      </c>
      <c r="S8" s="116" t="s">
        <v>39</v>
      </c>
      <c r="T8" s="116" t="s">
        <v>40</v>
      </c>
      <c r="U8" s="73"/>
      <c r="V8" s="74"/>
      <c r="W8" s="190" t="s">
        <v>23</v>
      </c>
      <c r="X8" s="116" t="s">
        <v>39</v>
      </c>
      <c r="Y8" s="116" t="s">
        <v>40</v>
      </c>
      <c r="Z8" s="170"/>
      <c r="AA8" s="176"/>
      <c r="AB8" s="176"/>
      <c r="AC8" s="176"/>
    </row>
    <row r="9" spans="1:29" ht="16.5" customHeight="1" hidden="1" thickBot="1" thickTop="1">
      <c r="A9" s="181"/>
      <c r="B9" s="206"/>
      <c r="C9" s="75" t="s">
        <v>5</v>
      </c>
      <c r="D9" s="194" t="s">
        <v>6</v>
      </c>
      <c r="E9" s="194"/>
      <c r="F9" s="195"/>
      <c r="G9" s="76" t="s">
        <v>5</v>
      </c>
      <c r="H9" s="196" t="s">
        <v>6</v>
      </c>
      <c r="I9" s="197"/>
      <c r="J9" s="197"/>
      <c r="K9" s="77"/>
      <c r="L9" s="190"/>
      <c r="M9" s="71"/>
      <c r="N9" s="67"/>
      <c r="O9" s="190"/>
      <c r="P9" s="67"/>
      <c r="Q9" s="67"/>
      <c r="R9" s="190"/>
      <c r="S9" s="198" t="s">
        <v>7</v>
      </c>
      <c r="T9" s="199"/>
      <c r="U9" s="200" t="s">
        <v>19</v>
      </c>
      <c r="V9" s="199"/>
      <c r="W9" s="190"/>
      <c r="X9" s="78"/>
      <c r="Y9" s="78"/>
      <c r="Z9" s="78"/>
      <c r="AA9" s="78"/>
      <c r="AB9" s="79"/>
      <c r="AC9" s="80"/>
    </row>
    <row r="10" spans="1:29" ht="14.25" customHeight="1" thickBot="1" thickTop="1">
      <c r="A10" s="81">
        <v>1</v>
      </c>
      <c r="B10" s="81">
        <v>2</v>
      </c>
      <c r="C10" s="81">
        <v>1</v>
      </c>
      <c r="D10" s="81">
        <v>1</v>
      </c>
      <c r="E10" s="81">
        <v>1</v>
      </c>
      <c r="F10" s="81">
        <v>1</v>
      </c>
      <c r="G10" s="81">
        <v>1</v>
      </c>
      <c r="H10" s="81">
        <v>1</v>
      </c>
      <c r="I10" s="81">
        <v>1</v>
      </c>
      <c r="J10" s="81">
        <v>1</v>
      </c>
      <c r="K10" s="81">
        <v>3</v>
      </c>
      <c r="L10" s="81">
        <v>4</v>
      </c>
      <c r="M10" s="81">
        <v>5</v>
      </c>
      <c r="N10" s="82">
        <v>6</v>
      </c>
      <c r="O10" s="81">
        <v>7</v>
      </c>
      <c r="P10" s="82">
        <v>8</v>
      </c>
      <c r="Q10" s="81">
        <v>9</v>
      </c>
      <c r="R10" s="81">
        <v>10</v>
      </c>
      <c r="S10" s="82">
        <v>11</v>
      </c>
      <c r="T10" s="81">
        <v>12</v>
      </c>
      <c r="U10" s="82">
        <v>22</v>
      </c>
      <c r="V10" s="81">
        <v>23</v>
      </c>
      <c r="W10" s="82">
        <v>13</v>
      </c>
      <c r="X10" s="81">
        <v>14</v>
      </c>
      <c r="Y10" s="82">
        <v>15</v>
      </c>
      <c r="Z10" s="81">
        <v>16</v>
      </c>
      <c r="AA10" s="81">
        <v>17</v>
      </c>
      <c r="AB10" s="81">
        <v>18</v>
      </c>
      <c r="AC10" s="82" t="s">
        <v>32</v>
      </c>
    </row>
    <row r="11" spans="1:29" ht="39.75" customHeight="1" thickBot="1">
      <c r="A11" s="83"/>
      <c r="B11" s="143" t="s">
        <v>60</v>
      </c>
      <c r="C11" s="54">
        <v>22.32</v>
      </c>
      <c r="D11" s="55"/>
      <c r="E11" s="55"/>
      <c r="F11" s="55"/>
      <c r="G11" s="30">
        <v>28.21</v>
      </c>
      <c r="H11" s="31"/>
      <c r="I11" s="31"/>
      <c r="J11" s="56"/>
      <c r="K11" s="126">
        <v>0</v>
      </c>
      <c r="L11" s="117"/>
      <c r="M11" s="44"/>
      <c r="N11" s="44"/>
      <c r="O11" s="44"/>
      <c r="P11" s="45"/>
      <c r="Q11" s="34"/>
      <c r="R11" s="45"/>
      <c r="S11" s="34"/>
      <c r="T11" s="45"/>
      <c r="U11" s="33"/>
      <c r="V11" s="35"/>
      <c r="W11" s="58"/>
      <c r="X11" s="45"/>
      <c r="Y11" s="45"/>
      <c r="Z11" s="129">
        <v>0</v>
      </c>
      <c r="AA11" s="119"/>
      <c r="AB11" s="36"/>
      <c r="AC11" s="36"/>
    </row>
    <row r="12" spans="1:29" ht="39.75" customHeight="1" thickBot="1">
      <c r="A12" s="177" t="s">
        <v>24</v>
      </c>
      <c r="B12" s="178"/>
      <c r="C12" s="27"/>
      <c r="D12" s="28">
        <v>98.18</v>
      </c>
      <c r="E12" s="28">
        <v>106.02</v>
      </c>
      <c r="F12" s="29"/>
      <c r="G12" s="30">
        <v>41.47</v>
      </c>
      <c r="H12" s="31"/>
      <c r="I12" s="31"/>
      <c r="J12" s="32"/>
      <c r="K12" s="126">
        <f>SUM(K11)</f>
        <v>0</v>
      </c>
      <c r="L12" s="118"/>
      <c r="M12" s="44"/>
      <c r="N12" s="44"/>
      <c r="O12" s="44"/>
      <c r="P12" s="45"/>
      <c r="Q12" s="34"/>
      <c r="R12" s="45"/>
      <c r="S12" s="34"/>
      <c r="T12" s="45"/>
      <c r="U12" s="33"/>
      <c r="V12" s="35"/>
      <c r="W12" s="58"/>
      <c r="X12" s="45"/>
      <c r="Y12" s="45"/>
      <c r="Z12" s="127">
        <f>SUM(Z11)</f>
        <v>0</v>
      </c>
      <c r="AA12" s="119"/>
      <c r="AB12" s="36"/>
      <c r="AC12" s="36"/>
    </row>
    <row r="13" spans="1:29" ht="20.25" customHeight="1" hidden="1">
      <c r="A13" s="87"/>
      <c r="B13" s="88" t="s">
        <v>8</v>
      </c>
      <c r="C13" s="89"/>
      <c r="D13" s="90"/>
      <c r="E13" s="90"/>
      <c r="F13" s="91"/>
      <c r="G13" s="92"/>
      <c r="H13" s="50">
        <v>111.41</v>
      </c>
      <c r="I13" s="93">
        <v>153.09</v>
      </c>
      <c r="J13" s="94"/>
      <c r="K13" s="94"/>
      <c r="L13" s="94"/>
      <c r="M13" s="9"/>
      <c r="N13" s="10"/>
      <c r="O13" s="10"/>
      <c r="P13" s="10"/>
      <c r="Q13" s="10"/>
      <c r="R13" s="10"/>
      <c r="S13" s="10"/>
      <c r="T13" s="9"/>
      <c r="U13" s="37"/>
      <c r="V13" s="38"/>
      <c r="W13" s="38"/>
      <c r="X13" s="38"/>
      <c r="Y13" s="38"/>
      <c r="Z13" s="10"/>
      <c r="AA13" s="10"/>
      <c r="AB13" s="39"/>
      <c r="AC13" s="95"/>
    </row>
    <row r="14" spans="1:29" ht="19.5" customHeight="1" hidden="1">
      <c r="A14" s="96"/>
      <c r="B14" s="97" t="s">
        <v>9</v>
      </c>
      <c r="C14" s="98"/>
      <c r="D14" s="99"/>
      <c r="E14" s="99"/>
      <c r="F14" s="100"/>
      <c r="G14" s="101"/>
      <c r="H14" s="102">
        <v>112.34</v>
      </c>
      <c r="I14" s="103">
        <v>150.89</v>
      </c>
      <c r="J14" s="104"/>
      <c r="K14" s="104"/>
      <c r="L14" s="104"/>
      <c r="M14" s="11"/>
      <c r="N14" s="12"/>
      <c r="O14" s="12"/>
      <c r="P14" s="12"/>
      <c r="Q14" s="12"/>
      <c r="R14" s="12"/>
      <c r="S14" s="12"/>
      <c r="T14" s="11"/>
      <c r="U14" s="23"/>
      <c r="V14" s="40"/>
      <c r="W14" s="40"/>
      <c r="X14" s="40"/>
      <c r="Y14" s="40"/>
      <c r="Z14" s="12"/>
      <c r="AA14" s="12"/>
      <c r="AB14" s="24"/>
      <c r="AC14" s="95"/>
    </row>
    <row r="15" spans="1:29" ht="19.5" customHeight="1" hidden="1">
      <c r="A15" s="96"/>
      <c r="B15" s="97" t="s">
        <v>10</v>
      </c>
      <c r="C15" s="98"/>
      <c r="D15" s="99"/>
      <c r="E15" s="99"/>
      <c r="F15" s="100"/>
      <c r="G15" s="101"/>
      <c r="H15" s="102">
        <v>135.06</v>
      </c>
      <c r="I15" s="103">
        <v>171.42</v>
      </c>
      <c r="J15" s="104"/>
      <c r="K15" s="104"/>
      <c r="L15" s="104"/>
      <c r="M15" s="11"/>
      <c r="N15" s="12"/>
      <c r="O15" s="12"/>
      <c r="P15" s="12"/>
      <c r="Q15" s="12"/>
      <c r="R15" s="12"/>
      <c r="S15" s="12"/>
      <c r="T15" s="11"/>
      <c r="U15" s="23"/>
      <c r="V15" s="40"/>
      <c r="W15" s="40"/>
      <c r="X15" s="40"/>
      <c r="Y15" s="40"/>
      <c r="Z15" s="12"/>
      <c r="AA15" s="12"/>
      <c r="AB15" s="24"/>
      <c r="AC15" s="95"/>
    </row>
    <row r="16" spans="1:29" ht="19.5" customHeight="1" hidden="1">
      <c r="A16" s="105"/>
      <c r="B16" s="106" t="s">
        <v>11</v>
      </c>
      <c r="C16" s="107"/>
      <c r="D16" s="108"/>
      <c r="E16" s="108"/>
      <c r="F16" s="109"/>
      <c r="G16" s="110"/>
      <c r="H16" s="111">
        <v>146.46</v>
      </c>
      <c r="I16" s="112">
        <v>180.78</v>
      </c>
      <c r="J16" s="113"/>
      <c r="K16" s="113"/>
      <c r="L16" s="113"/>
      <c r="M16" s="13"/>
      <c r="N16" s="14"/>
      <c r="O16" s="14"/>
      <c r="P16" s="14"/>
      <c r="Q16" s="14"/>
      <c r="R16" s="14"/>
      <c r="S16" s="14"/>
      <c r="T16" s="13"/>
      <c r="U16" s="41"/>
      <c r="V16" s="42"/>
      <c r="W16" s="42"/>
      <c r="X16" s="42"/>
      <c r="Y16" s="42"/>
      <c r="Z16" s="14"/>
      <c r="AA16" s="14"/>
      <c r="AB16" s="43"/>
      <c r="AC16" s="95"/>
    </row>
    <row r="17" spans="1:29" ht="23.25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95"/>
    </row>
    <row r="18" spans="1:29" ht="20.2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14"/>
      <c r="Z18" s="114"/>
      <c r="AA18" s="114"/>
      <c r="AB18" s="114"/>
      <c r="AC18" s="95"/>
    </row>
    <row r="19" spans="1:29" ht="19.5" customHeight="1">
      <c r="A19" s="164" t="s">
        <v>52</v>
      </c>
      <c r="B19" s="164"/>
      <c r="C19" s="114"/>
      <c r="D19" s="114"/>
      <c r="E19" s="114"/>
      <c r="F19" s="114"/>
      <c r="G19" s="115"/>
      <c r="H19" s="114"/>
      <c r="I19" s="114"/>
      <c r="J19" s="114"/>
      <c r="K19" s="114"/>
      <c r="L19" s="114"/>
      <c r="M19" s="16"/>
      <c r="N19" s="162" t="s">
        <v>43</v>
      </c>
      <c r="O19" s="162"/>
      <c r="P19" s="16"/>
      <c r="Q19" s="16"/>
      <c r="R19" s="160" t="s">
        <v>51</v>
      </c>
      <c r="S19" s="160"/>
      <c r="T19" s="160"/>
      <c r="U19" s="160"/>
      <c r="V19" s="160"/>
      <c r="W19" s="160"/>
      <c r="X19" s="114"/>
      <c r="Y19" s="114"/>
      <c r="Z19" s="114"/>
      <c r="AA19" s="114"/>
      <c r="AB19" s="114"/>
      <c r="AC19" s="95"/>
    </row>
    <row r="20" spans="1:29" ht="15" customHeight="1">
      <c r="A20" s="164"/>
      <c r="B20" s="164"/>
      <c r="C20" s="114"/>
      <c r="D20" s="114"/>
      <c r="E20" s="114"/>
      <c r="F20" s="114"/>
      <c r="G20" s="115"/>
      <c r="H20" s="114"/>
      <c r="I20" s="114"/>
      <c r="J20" s="114"/>
      <c r="K20" s="114"/>
      <c r="L20" s="114"/>
      <c r="M20" s="114"/>
      <c r="N20" s="161" t="s">
        <v>42</v>
      </c>
      <c r="O20" s="161"/>
      <c r="P20" s="114"/>
      <c r="Q20" s="114"/>
      <c r="R20" s="159" t="s">
        <v>28</v>
      </c>
      <c r="S20" s="159"/>
      <c r="T20" s="159"/>
      <c r="U20" s="159"/>
      <c r="V20" s="159"/>
      <c r="W20" s="159"/>
      <c r="X20" s="114"/>
      <c r="Y20" s="114"/>
      <c r="Z20" s="114"/>
      <c r="AA20" s="114"/>
      <c r="AB20" s="114"/>
      <c r="AC20" s="95"/>
    </row>
    <row r="21" spans="1:28" ht="15">
      <c r="A21" s="6"/>
      <c r="B21" s="157" t="s">
        <v>27</v>
      </c>
      <c r="C21" s="157"/>
      <c r="D21" s="157"/>
      <c r="E21" s="157"/>
      <c r="F21" s="6"/>
      <c r="G21" s="1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2.75">
      <c r="A22" s="6"/>
      <c r="B22" s="6"/>
      <c r="C22" s="6"/>
      <c r="D22" s="6"/>
      <c r="E22" s="6"/>
      <c r="F22" s="6"/>
      <c r="G22" s="1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2.75">
      <c r="A23" s="6"/>
      <c r="B23" s="6"/>
      <c r="C23" s="6"/>
      <c r="D23" s="6"/>
      <c r="E23" s="6"/>
      <c r="F23" s="6"/>
      <c r="G23" s="1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ht="12.75">
      <c r="G24" s="8"/>
    </row>
    <row r="25" ht="12.75">
      <c r="G25" s="8"/>
    </row>
    <row r="26" ht="12.75">
      <c r="G26" s="8"/>
    </row>
    <row r="27" ht="12.75">
      <c r="G27" s="8"/>
    </row>
  </sheetData>
  <sheetProtection/>
  <mergeCells count="37">
    <mergeCell ref="A19:B20"/>
    <mergeCell ref="A5:A9"/>
    <mergeCell ref="B5:B9"/>
    <mergeCell ref="K6:K8"/>
    <mergeCell ref="C8:F8"/>
    <mergeCell ref="A12:B12"/>
    <mergeCell ref="A17:AB17"/>
    <mergeCell ref="G8:J8"/>
    <mergeCell ref="R5:Z5"/>
    <mergeCell ref="Z6:Z8"/>
    <mergeCell ref="AC5:AC8"/>
    <mergeCell ref="AA5:AA8"/>
    <mergeCell ref="O6:Q7"/>
    <mergeCell ref="D9:F9"/>
    <mergeCell ref="L8:L9"/>
    <mergeCell ref="R8:R9"/>
    <mergeCell ref="H9:J9"/>
    <mergeCell ref="N20:O20"/>
    <mergeCell ref="R20:W20"/>
    <mergeCell ref="P2:Q2"/>
    <mergeCell ref="T2:AC2"/>
    <mergeCell ref="R6:T7"/>
    <mergeCell ref="W6:Y7"/>
    <mergeCell ref="O8:O9"/>
    <mergeCell ref="A4:AC4"/>
    <mergeCell ref="K5:Q5"/>
    <mergeCell ref="AB5:AB8"/>
    <mergeCell ref="B21:E21"/>
    <mergeCell ref="P1:Q1"/>
    <mergeCell ref="S9:T9"/>
    <mergeCell ref="U9:V9"/>
    <mergeCell ref="A18:X18"/>
    <mergeCell ref="N19:O19"/>
    <mergeCell ref="R19:W19"/>
    <mergeCell ref="L6:N7"/>
    <mergeCell ref="W8:W9"/>
    <mergeCell ref="A3:AC3"/>
  </mergeCells>
  <printOptions horizontalCentered="1"/>
  <pageMargins left="0.1968503937007874" right="0.1968503937007874" top="1.1811023622047245" bottom="0.3937007874015748" header="0.5118110236220472" footer="0.5118110236220472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75" zoomScalePageLayoutView="0" workbookViewId="0" topLeftCell="A1">
      <selection activeCell="P12" sqref="P12"/>
    </sheetView>
  </sheetViews>
  <sheetFormatPr defaultColWidth="9.140625" defaultRowHeight="12.75"/>
  <cols>
    <col min="1" max="1" width="3.57421875" style="4" customWidth="1"/>
    <col min="2" max="2" width="56.28125" style="4" customWidth="1"/>
    <col min="3" max="3" width="15.7109375" style="4" customWidth="1"/>
    <col min="4" max="19" width="10.7109375" style="4" customWidth="1"/>
    <col min="20" max="16384" width="9.140625" style="4" customWidth="1"/>
  </cols>
  <sheetData>
    <row r="1" spans="8:9" ht="15.75">
      <c r="H1" s="158">
        <v>7</v>
      </c>
      <c r="I1" s="158"/>
    </row>
    <row r="2" spans="8:19" ht="15.75">
      <c r="H2" s="158"/>
      <c r="I2" s="158"/>
      <c r="L2" s="163" t="s">
        <v>25</v>
      </c>
      <c r="M2" s="163"/>
      <c r="N2" s="163"/>
      <c r="O2" s="163"/>
      <c r="P2" s="163"/>
      <c r="Q2" s="163"/>
      <c r="R2" s="163"/>
      <c r="S2" s="163"/>
    </row>
    <row r="3" spans="1:19" ht="18.75">
      <c r="A3" s="201" t="s">
        <v>37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</row>
    <row r="4" spans="1:19" ht="14.25" customHeight="1" thickBot="1">
      <c r="A4" s="166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16.5" customHeight="1" thickBot="1">
      <c r="A5" s="179" t="s">
        <v>2</v>
      </c>
      <c r="B5" s="204" t="s">
        <v>47</v>
      </c>
      <c r="C5" s="202" t="s">
        <v>30</v>
      </c>
      <c r="D5" s="184"/>
      <c r="E5" s="184"/>
      <c r="F5" s="184"/>
      <c r="G5" s="184"/>
      <c r="H5" s="184"/>
      <c r="I5" s="184"/>
      <c r="J5" s="183" t="s">
        <v>45</v>
      </c>
      <c r="K5" s="184"/>
      <c r="L5" s="184"/>
      <c r="M5" s="184"/>
      <c r="N5" s="184"/>
      <c r="O5" s="184"/>
      <c r="P5" s="203"/>
      <c r="Q5" s="174" t="s">
        <v>44</v>
      </c>
      <c r="R5" s="174" t="s">
        <v>18</v>
      </c>
      <c r="S5" s="174" t="s">
        <v>31</v>
      </c>
    </row>
    <row r="6" spans="1:19" ht="18.75" customHeight="1">
      <c r="A6" s="180"/>
      <c r="B6" s="205"/>
      <c r="C6" s="182" t="s">
        <v>38</v>
      </c>
      <c r="D6" s="188" t="s">
        <v>3</v>
      </c>
      <c r="E6" s="189"/>
      <c r="F6" s="182"/>
      <c r="G6" s="188" t="s">
        <v>4</v>
      </c>
      <c r="H6" s="189"/>
      <c r="I6" s="182"/>
      <c r="J6" s="188" t="s">
        <v>3</v>
      </c>
      <c r="K6" s="189"/>
      <c r="L6" s="182"/>
      <c r="M6" s="188" t="s">
        <v>4</v>
      </c>
      <c r="N6" s="189"/>
      <c r="O6" s="182"/>
      <c r="P6" s="182" t="s">
        <v>38</v>
      </c>
      <c r="Q6" s="175"/>
      <c r="R6" s="175"/>
      <c r="S6" s="175"/>
    </row>
    <row r="7" spans="1:19" ht="18.75" customHeight="1" thickBot="1">
      <c r="A7" s="180"/>
      <c r="B7" s="205"/>
      <c r="C7" s="170"/>
      <c r="D7" s="171"/>
      <c r="E7" s="172"/>
      <c r="F7" s="173"/>
      <c r="G7" s="171"/>
      <c r="H7" s="172"/>
      <c r="I7" s="173"/>
      <c r="J7" s="171"/>
      <c r="K7" s="172"/>
      <c r="L7" s="173"/>
      <c r="M7" s="171"/>
      <c r="N7" s="172"/>
      <c r="O7" s="173"/>
      <c r="P7" s="170"/>
      <c r="Q7" s="175"/>
      <c r="R7" s="175"/>
      <c r="S7" s="175"/>
    </row>
    <row r="8" spans="1:19" ht="80.25" customHeight="1" thickBot="1">
      <c r="A8" s="180"/>
      <c r="B8" s="205"/>
      <c r="C8" s="170"/>
      <c r="D8" s="190" t="s">
        <v>23</v>
      </c>
      <c r="E8" s="116" t="s">
        <v>39</v>
      </c>
      <c r="F8" s="116" t="s">
        <v>40</v>
      </c>
      <c r="G8" s="190" t="s">
        <v>23</v>
      </c>
      <c r="H8" s="116" t="s">
        <v>39</v>
      </c>
      <c r="I8" s="116" t="s">
        <v>40</v>
      </c>
      <c r="J8" s="190" t="s">
        <v>23</v>
      </c>
      <c r="K8" s="116" t="s">
        <v>39</v>
      </c>
      <c r="L8" s="116" t="s">
        <v>40</v>
      </c>
      <c r="M8" s="190" t="s">
        <v>23</v>
      </c>
      <c r="N8" s="116" t="s">
        <v>39</v>
      </c>
      <c r="O8" s="116" t="s">
        <v>40</v>
      </c>
      <c r="P8" s="170"/>
      <c r="Q8" s="176"/>
      <c r="R8" s="176"/>
      <c r="S8" s="176"/>
    </row>
    <row r="9" spans="1:19" ht="16.5" customHeight="1" hidden="1" thickBot="1" thickTop="1">
      <c r="A9" s="181"/>
      <c r="B9" s="206"/>
      <c r="C9" s="77"/>
      <c r="D9" s="190"/>
      <c r="E9" s="71"/>
      <c r="F9" s="67"/>
      <c r="G9" s="190"/>
      <c r="H9" s="67"/>
      <c r="I9" s="67"/>
      <c r="J9" s="190"/>
      <c r="K9" s="198" t="s">
        <v>7</v>
      </c>
      <c r="L9" s="199"/>
      <c r="M9" s="190"/>
      <c r="N9" s="78"/>
      <c r="O9" s="78"/>
      <c r="P9" s="78"/>
      <c r="Q9" s="78"/>
      <c r="R9" s="79"/>
      <c r="S9" s="80"/>
    </row>
    <row r="10" spans="1:19" ht="14.25" customHeight="1" thickBot="1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2">
        <v>6</v>
      </c>
      <c r="G10" s="81">
        <v>7</v>
      </c>
      <c r="H10" s="82">
        <v>8</v>
      </c>
      <c r="I10" s="81">
        <v>9</v>
      </c>
      <c r="J10" s="81">
        <v>10</v>
      </c>
      <c r="K10" s="82">
        <v>11</v>
      </c>
      <c r="L10" s="81">
        <v>12</v>
      </c>
      <c r="M10" s="82">
        <v>13</v>
      </c>
      <c r="N10" s="81">
        <v>14</v>
      </c>
      <c r="O10" s="82">
        <v>15</v>
      </c>
      <c r="P10" s="81">
        <v>16</v>
      </c>
      <c r="Q10" s="81">
        <v>17</v>
      </c>
      <c r="R10" s="81">
        <v>18</v>
      </c>
      <c r="S10" s="82" t="s">
        <v>32</v>
      </c>
    </row>
    <row r="11" spans="1:19" ht="39.75" customHeight="1" thickBot="1">
      <c r="A11" s="83">
        <v>1</v>
      </c>
      <c r="B11" s="84" t="s">
        <v>56</v>
      </c>
      <c r="C11" s="126">
        <f>SUM(D11:I11)</f>
        <v>0</v>
      </c>
      <c r="D11" s="125"/>
      <c r="E11" s="125"/>
      <c r="F11" s="125"/>
      <c r="G11" s="125"/>
      <c r="H11" s="125"/>
      <c r="I11" s="125"/>
      <c r="J11" s="125"/>
      <c r="K11" s="128">
        <v>369.48005</v>
      </c>
      <c r="L11" s="45"/>
      <c r="M11" s="58"/>
      <c r="N11" s="45"/>
      <c r="O11" s="45"/>
      <c r="P11" s="127">
        <f>SUM(J11:O11)</f>
        <v>369.48005</v>
      </c>
      <c r="Q11" s="128">
        <v>369.48005</v>
      </c>
      <c r="R11" s="36"/>
      <c r="S11" s="129">
        <f>P11-C11</f>
        <v>369.48005</v>
      </c>
    </row>
    <row r="12" spans="1:19" ht="39.75" customHeight="1" thickBot="1">
      <c r="A12" s="177" t="s">
        <v>24</v>
      </c>
      <c r="B12" s="178"/>
      <c r="C12" s="126">
        <f>SUM(C11)</f>
        <v>0</v>
      </c>
      <c r="D12" s="118"/>
      <c r="E12" s="44"/>
      <c r="F12" s="44"/>
      <c r="G12" s="44"/>
      <c r="H12" s="45"/>
      <c r="I12" s="34"/>
      <c r="J12" s="45"/>
      <c r="K12" s="126">
        <f>SUM(K11)</f>
        <v>369.48005</v>
      </c>
      <c r="L12" s="45"/>
      <c r="M12" s="58"/>
      <c r="N12" s="45"/>
      <c r="O12" s="45"/>
      <c r="P12" s="129">
        <f>SUM(P11)</f>
        <v>369.48005</v>
      </c>
      <c r="Q12" s="129">
        <f>SUM(Q11)</f>
        <v>369.48005</v>
      </c>
      <c r="R12" s="36"/>
      <c r="S12" s="129">
        <f>SUM(S11)</f>
        <v>369.48005</v>
      </c>
    </row>
    <row r="13" spans="1:19" ht="20.25" customHeight="1" hidden="1">
      <c r="A13" s="87"/>
      <c r="B13" s="88" t="s">
        <v>8</v>
      </c>
      <c r="C13" s="94"/>
      <c r="D13" s="94"/>
      <c r="E13" s="9"/>
      <c r="F13" s="10"/>
      <c r="G13" s="10"/>
      <c r="H13" s="10"/>
      <c r="I13" s="10"/>
      <c r="J13" s="10"/>
      <c r="K13" s="10"/>
      <c r="L13" s="9"/>
      <c r="M13" s="38"/>
      <c r="N13" s="38"/>
      <c r="O13" s="38"/>
      <c r="P13" s="10"/>
      <c r="Q13" s="10"/>
      <c r="R13" s="39"/>
      <c r="S13" s="95"/>
    </row>
    <row r="14" spans="1:19" ht="19.5" customHeight="1" hidden="1">
      <c r="A14" s="96"/>
      <c r="B14" s="97" t="s">
        <v>9</v>
      </c>
      <c r="C14" s="104"/>
      <c r="D14" s="104"/>
      <c r="E14" s="11"/>
      <c r="F14" s="12"/>
      <c r="G14" s="12"/>
      <c r="H14" s="12"/>
      <c r="I14" s="12"/>
      <c r="J14" s="12"/>
      <c r="K14" s="12"/>
      <c r="L14" s="11"/>
      <c r="M14" s="40"/>
      <c r="N14" s="40"/>
      <c r="O14" s="40"/>
      <c r="P14" s="12"/>
      <c r="Q14" s="12"/>
      <c r="R14" s="24"/>
      <c r="S14" s="95"/>
    </row>
    <row r="15" spans="1:19" ht="19.5" customHeight="1" hidden="1">
      <c r="A15" s="96"/>
      <c r="B15" s="97" t="s">
        <v>10</v>
      </c>
      <c r="C15" s="104"/>
      <c r="D15" s="104"/>
      <c r="E15" s="11"/>
      <c r="F15" s="12"/>
      <c r="G15" s="12"/>
      <c r="H15" s="12"/>
      <c r="I15" s="12"/>
      <c r="J15" s="12"/>
      <c r="K15" s="12"/>
      <c r="L15" s="11"/>
      <c r="M15" s="40"/>
      <c r="N15" s="40"/>
      <c r="O15" s="40"/>
      <c r="P15" s="12"/>
      <c r="Q15" s="12"/>
      <c r="R15" s="24"/>
      <c r="S15" s="95"/>
    </row>
    <row r="16" spans="1:19" ht="19.5" customHeight="1" hidden="1">
      <c r="A16" s="105"/>
      <c r="B16" s="106" t="s">
        <v>11</v>
      </c>
      <c r="C16" s="113"/>
      <c r="D16" s="113"/>
      <c r="E16" s="13"/>
      <c r="F16" s="14"/>
      <c r="G16" s="14"/>
      <c r="H16" s="14"/>
      <c r="I16" s="14"/>
      <c r="J16" s="14"/>
      <c r="K16" s="14"/>
      <c r="L16" s="13"/>
      <c r="M16" s="42"/>
      <c r="N16" s="42"/>
      <c r="O16" s="42"/>
      <c r="P16" s="14"/>
      <c r="Q16" s="14"/>
      <c r="R16" s="43"/>
      <c r="S16" s="95"/>
    </row>
    <row r="17" spans="1:19" ht="23.25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95"/>
    </row>
    <row r="18" spans="1:19" ht="20.2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14"/>
      <c r="P18" s="114"/>
      <c r="Q18" s="114"/>
      <c r="R18" s="114"/>
      <c r="S18" s="95"/>
    </row>
    <row r="19" spans="1:21" ht="19.5" customHeight="1">
      <c r="A19" s="164" t="s">
        <v>52</v>
      </c>
      <c r="B19" s="164"/>
      <c r="C19" s="114"/>
      <c r="D19" s="114"/>
      <c r="E19" s="16"/>
      <c r="F19" s="162" t="s">
        <v>43</v>
      </c>
      <c r="G19" s="162"/>
      <c r="H19" s="16"/>
      <c r="I19" s="16"/>
      <c r="J19" s="160" t="s">
        <v>51</v>
      </c>
      <c r="K19" s="160"/>
      <c r="L19" s="160"/>
      <c r="M19" s="160"/>
      <c r="N19" s="160"/>
      <c r="O19" s="160"/>
      <c r="P19" s="114"/>
      <c r="Q19" s="114"/>
      <c r="R19" s="114"/>
      <c r="S19" s="114"/>
      <c r="T19" s="114"/>
      <c r="U19" s="95"/>
    </row>
    <row r="20" spans="1:21" ht="15" customHeight="1">
      <c r="A20" s="164"/>
      <c r="B20" s="164"/>
      <c r="C20" s="114"/>
      <c r="D20" s="114"/>
      <c r="E20" s="114"/>
      <c r="F20" s="161" t="s">
        <v>42</v>
      </c>
      <c r="G20" s="161"/>
      <c r="H20" s="114"/>
      <c r="I20" s="114"/>
      <c r="J20" s="159" t="s">
        <v>28</v>
      </c>
      <c r="K20" s="159"/>
      <c r="L20" s="159"/>
      <c r="M20" s="159"/>
      <c r="N20" s="159"/>
      <c r="O20" s="159"/>
      <c r="P20" s="114"/>
      <c r="Q20" s="114"/>
      <c r="R20" s="114"/>
      <c r="S20" s="114"/>
      <c r="T20" s="114"/>
      <c r="U20" s="95"/>
    </row>
    <row r="21" spans="1:18" ht="15">
      <c r="A21" s="6"/>
      <c r="B21" s="120" t="s">
        <v>27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</sheetData>
  <sheetProtection/>
  <mergeCells count="31">
    <mergeCell ref="G8:G9"/>
    <mergeCell ref="C5:I5"/>
    <mergeCell ref="A18:N18"/>
    <mergeCell ref="S5:S8"/>
    <mergeCell ref="D6:F7"/>
    <mergeCell ref="C6:C8"/>
    <mergeCell ref="G6:I7"/>
    <mergeCell ref="J5:P5"/>
    <mergeCell ref="A5:A9"/>
    <mergeCell ref="K9:L9"/>
    <mergeCell ref="P6:P8"/>
    <mergeCell ref="A19:B20"/>
    <mergeCell ref="D8:D9"/>
    <mergeCell ref="A12:B12"/>
    <mergeCell ref="H1:I1"/>
    <mergeCell ref="H2:I2"/>
    <mergeCell ref="L2:S2"/>
    <mergeCell ref="J6:L7"/>
    <mergeCell ref="M6:O7"/>
    <mergeCell ref="A3:S3"/>
    <mergeCell ref="A4:S4"/>
    <mergeCell ref="B5:B9"/>
    <mergeCell ref="R5:R8"/>
    <mergeCell ref="Q5:Q8"/>
    <mergeCell ref="F19:G19"/>
    <mergeCell ref="J19:O19"/>
    <mergeCell ref="F20:G20"/>
    <mergeCell ref="J20:O20"/>
    <mergeCell ref="J8:J9"/>
    <mergeCell ref="M8:M9"/>
    <mergeCell ref="A17:R17"/>
  </mergeCells>
  <printOptions horizontalCentered="1"/>
  <pageMargins left="0.1968503937007874" right="0.1968503937007874" top="1.1811023622047245" bottom="0.3937007874015748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Pshenychnyi</dc:creator>
  <cp:keywords/>
  <dc:description/>
  <cp:lastModifiedBy>leonid</cp:lastModifiedBy>
  <cp:lastPrinted>2016-02-23T06:00:21Z</cp:lastPrinted>
  <dcterms:created xsi:type="dcterms:W3CDTF">2013-04-03T08:21:55Z</dcterms:created>
  <dcterms:modified xsi:type="dcterms:W3CDTF">2016-02-26T12:29:37Z</dcterms:modified>
  <cp:category/>
  <cp:version/>
  <cp:contentType/>
  <cp:contentStatus/>
</cp:coreProperties>
</file>